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0" documentId="13_ncr:1_{C0CD9CBE-7809-419B-A632-3CA68F43C2FA}" xr6:coauthVersionLast="47" xr6:coauthVersionMax="47" xr10:uidLastSave="{00000000-0000-0000-0000-000000000000}"/>
  <bookViews>
    <workbookView xWindow="-110" yWindow="-110" windowWidth="21820" windowHeight="13900" tabRatio="900" activeTab="1" xr2:uid="{00000000-000D-0000-FFFF-FFFF00000000}"/>
  </bookViews>
  <sheets>
    <sheet name="データ説明" sheetId="3" r:id="rId1"/>
    <sheet name="3_1_1" sheetId="35" r:id="rId2"/>
    <sheet name="3_1_2" sheetId="36" r:id="rId3"/>
    <sheet name="3_2_1" sheetId="37" r:id="rId4"/>
    <sheet name="3_2_2" sheetId="38" r:id="rId5"/>
    <sheet name="3_2_3" sheetId="39" r:id="rId6"/>
    <sheet name="3_2_4Elsevier" sheetId="40" r:id="rId7"/>
    <sheet name="3_2_4Wiley" sheetId="41" r:id="rId8"/>
    <sheet name="3_2_4Springer" sheetId="42" r:id="rId9"/>
    <sheet name="3_2_4MDPI" sheetId="43" r:id="rId10"/>
    <sheet name="3_2_4OUP" sheetId="44" r:id="rId11"/>
    <sheet name="3_2_4ACS" sheetId="45" r:id="rId12"/>
    <sheet name="3_2_4T&amp;F" sheetId="46" r:id="rId13"/>
    <sheet name="3_2_4Nature" sheetId="47" r:id="rId14"/>
    <sheet name="3_2_4SPRINGERNATURE" sheetId="48" r:id="rId15"/>
    <sheet name="3_2_4IEEE" sheetId="49" r:id="rId16"/>
    <sheet name="3_3_1" sheetId="26" r:id="rId17"/>
    <sheet name="3_3_2" sheetId="50" r:id="rId18"/>
    <sheet name="3_4_1" sheetId="28" r:id="rId19"/>
    <sheet name="3_4_2" sheetId="29" r:id="rId20"/>
    <sheet name="3_5_1" sheetId="31" r:id="rId21"/>
    <sheet name="3_5_2" sheetId="32" r:id="rId22"/>
    <sheet name="3_5_3" sheetId="33" r:id="rId23"/>
    <sheet name="3_6" sheetId="34" r:id="rId24"/>
  </sheets>
  <definedNames>
    <definedName name="_2_4_所属機関別集計">#REF!</definedName>
    <definedName name="_3_雑誌別" localSheetId="17">#REF!</definedName>
    <definedName name="_3_雑誌別">#REF!</definedName>
    <definedName name="_5_主題別">#REF!</definedName>
    <definedName name="_5_主題別5_1" localSheetId="21">'3_5_2'!#REF!</definedName>
    <definedName name="_5_主題別5_1">'3_5_1'!#REF!</definedName>
    <definedName name="_5_主題別5_2">#REF!</definedName>
    <definedName name="_xlnm._FilterDatabase" localSheetId="3" hidden="1">'3_2_1'!$A$3:$E$13</definedName>
    <definedName name="_xlnm._FilterDatabase" localSheetId="11" hidden="1">'3_2_4ACS'!$A$3:$F$6</definedName>
    <definedName name="_xlnm._FilterDatabase" localSheetId="6" hidden="1">'3_2_4Elsevier'!$A$3:$F$5</definedName>
    <definedName name="_xlnm._FilterDatabase" localSheetId="15" hidden="1">'3_2_4IEEE'!$A$3:$F$6</definedName>
    <definedName name="_xlnm._FilterDatabase" localSheetId="9" hidden="1">'3_2_4MDPI'!$A$3:$F$6</definedName>
    <definedName name="_xlnm._FilterDatabase" localSheetId="13" hidden="1">'3_2_4Nature'!$A$3:$F$5</definedName>
    <definedName name="_xlnm._FilterDatabase" localSheetId="10" hidden="1">'3_2_4OUP'!$A$3:$F$6</definedName>
    <definedName name="_xlnm._FilterDatabase" localSheetId="8" hidden="1">'3_2_4Springer'!$A$3:$F$5</definedName>
    <definedName name="_xlnm._FilterDatabase" localSheetId="14" hidden="1">'3_2_4SPRINGERNATURE'!$A$3:$F$6</definedName>
    <definedName name="_xlnm._FilterDatabase" localSheetId="12" hidden="1">'3_2_4T&amp;F'!$A$3:$F$5</definedName>
    <definedName name="_xlnm._FilterDatabase" localSheetId="7" hidden="1">'3_2_4Wiley'!$A$3:$F$5</definedName>
    <definedName name="_xlnm._FilterDatabase" localSheetId="19" hidden="1">'3_4_2'!$A$3:$G$3</definedName>
    <definedName name="集計表2_出版社別">#REF!</definedName>
    <definedName name="集計表3_雑誌別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35" l="1"/>
  <c r="F13" i="35"/>
  <c r="F12" i="35"/>
  <c r="F11" i="35"/>
  <c r="B5" i="36"/>
  <c r="C5" i="36"/>
  <c r="D5" i="36"/>
  <c r="E5" i="36"/>
  <c r="F5" i="36"/>
  <c r="B7" i="35"/>
  <c r="C7" i="35"/>
  <c r="D7" i="35"/>
  <c r="E7" i="35"/>
  <c r="E11" i="35" s="1"/>
  <c r="F7" i="35"/>
  <c r="B11" i="35"/>
  <c r="C11" i="35"/>
  <c r="D11" i="35"/>
  <c r="B12" i="35"/>
  <c r="C12" i="35"/>
  <c r="D12" i="35"/>
  <c r="E12" i="35"/>
  <c r="B13" i="35"/>
  <c r="C13" i="35"/>
  <c r="D13" i="35"/>
  <c r="B14" i="35"/>
  <c r="C14" i="35"/>
  <c r="D14" i="35"/>
  <c r="E14" i="35"/>
  <c r="E13" i="35" l="1"/>
</calcChain>
</file>

<file path=xl/sharedStrings.xml><?xml version="1.0" encoding="utf-8"?>
<sst xmlns="http://schemas.openxmlformats.org/spreadsheetml/2006/main" count="495" uniqueCount="183">
  <si>
    <t>OA種別ごとの比率</t>
  </si>
  <si>
    <t>「公表論文数」は，該当の種別の論文数を取りまとめた値である。</t>
    <rPh sb="1" eb="3">
      <t>コウヒョウ</t>
    </rPh>
    <rPh sb="3" eb="5">
      <t>ロンブン</t>
    </rPh>
    <rPh sb="5" eb="6">
      <t>スウ</t>
    </rPh>
    <rPh sb="9" eb="11">
      <t>ガイトウ</t>
    </rPh>
    <rPh sb="12" eb="14">
      <t>シュベツ</t>
    </rPh>
    <rPh sb="15" eb="17">
      <t>ロンブン</t>
    </rPh>
    <rPh sb="17" eb="18">
      <t>スウ</t>
    </rPh>
    <rPh sb="19" eb="20">
      <t>ト</t>
    </rPh>
    <rPh sb="25" eb="26">
      <t>アタイ</t>
    </rPh>
    <phoneticPr fontId="6"/>
  </si>
  <si>
    <t>「OA種別ごとの比率」は，該当種別の論文数を公表論文数の合計で除算した値である。</t>
    <rPh sb="13" eb="15">
      <t>ガイトウ</t>
    </rPh>
    <rPh sb="15" eb="17">
      <t>シュベツ</t>
    </rPh>
    <rPh sb="18" eb="20">
      <t>ロンブン</t>
    </rPh>
    <rPh sb="20" eb="21">
      <t>スウ</t>
    </rPh>
    <rPh sb="22" eb="24">
      <t>コウヒョウ</t>
    </rPh>
    <rPh sb="24" eb="26">
      <t>ロンブン</t>
    </rPh>
    <rPh sb="26" eb="27">
      <t>スウ</t>
    </rPh>
    <rPh sb="28" eb="30">
      <t>ゴウケイ</t>
    </rPh>
    <rPh sb="31" eb="33">
      <t>ジョサン</t>
    </rPh>
    <rPh sb="35" eb="36">
      <t>アタイ</t>
    </rPh>
    <phoneticPr fontId="6"/>
  </si>
  <si>
    <t>APC支払推定額（円）</t>
    <phoneticPr fontId="6"/>
  </si>
  <si>
    <t>「ブロンズOA論文」は，WoSで「FREE TO READ」が付されている論文である。なお，「Free to Read」は，「OurResearch により、ライセンスが不明、または CC ライセンスが付与されていないと判定された論文です（出版社サイトで無料公開されている論文等）」とされている。</t>
    <rPh sb="7" eb="9">
      <t>ロンブン</t>
    </rPh>
    <rPh sb="31" eb="32">
      <t>フ</t>
    </rPh>
    <rPh sb="37" eb="39">
      <t>ロンブン</t>
    </rPh>
    <phoneticPr fontId="6"/>
  </si>
  <si>
    <t>「フルOA論文」は，WoSで「GOLD」が付されている論文である。なお、「GOLD」は，「OurResearch Unpaywall Database によりクリエイティブ・コモンズ (CC) ライセンスが付与されていると識別されたもの。」「ゴールドと判定されるには、ジャーナルの全掲載論文が Budapest Open Access Initiative が定める定義に準拠している必要があります。」とされている。</t>
    <rPh sb="5" eb="7">
      <t>ロンブン</t>
    </rPh>
    <rPh sb="21" eb="22">
      <t>フ</t>
    </rPh>
    <rPh sb="27" eb="29">
      <t>ロンブン</t>
    </rPh>
    <phoneticPr fontId="6"/>
  </si>
  <si>
    <t>BIOMED CENTRAL LTD (BMC)</t>
  </si>
  <si>
    <t>FRONTIERS MEDIA SA</t>
  </si>
  <si>
    <t>NATURE PUBLISHING GROUP (NPG)</t>
  </si>
  <si>
    <t>OXFORD UNIV PRESS (OUP)</t>
  </si>
  <si>
    <t>AMER CHEMICAL SOC (ACS)</t>
  </si>
  <si>
    <t>TAYLOR &amp; FRANCIS INC</t>
  </si>
  <si>
    <t>MDPI AG</t>
  </si>
  <si>
    <t>JOHN WILEY &amp; SONS</t>
  </si>
  <si>
    <t>SPRINGER</t>
  </si>
  <si>
    <t>ELSEVIER</t>
  </si>
  <si>
    <t>ハイブリッドOA</t>
    <phoneticPr fontId="6"/>
  </si>
  <si>
    <t>フルOA</t>
    <phoneticPr fontId="6"/>
  </si>
  <si>
    <t>ブロンズOA</t>
    <phoneticPr fontId="6"/>
  </si>
  <si>
    <t>公表論文数</t>
    <rPh sb="0" eb="2">
      <t>コウヒョウ</t>
    </rPh>
    <rPh sb="2" eb="4">
      <t>ロンブン</t>
    </rPh>
    <rPh sb="4" eb="5">
      <t>カズ</t>
    </rPh>
    <phoneticPr fontId="6"/>
  </si>
  <si>
    <t>統制出版社名</t>
  </si>
  <si>
    <t>APC支払推定額（円）</t>
    <rPh sb="3" eb="5">
      <t>シハライ</t>
    </rPh>
    <rPh sb="5" eb="7">
      <t>スイテイ</t>
    </rPh>
    <rPh sb="7" eb="8">
      <t>ガク</t>
    </rPh>
    <rPh sb="9" eb="10">
      <t>エン</t>
    </rPh>
    <phoneticPr fontId="6"/>
  </si>
  <si>
    <t>OA論文数</t>
    <rPh sb="2" eb="4">
      <t>ロンブン</t>
    </rPh>
    <rPh sb="4" eb="5">
      <t>スウ</t>
    </rPh>
    <phoneticPr fontId="6"/>
  </si>
  <si>
    <t>IEEE</t>
  </si>
  <si>
    <t>SPRINGERNATURE</t>
  </si>
  <si>
    <t>PUBLIC LIBRARY SCIENCE (PLoS)</t>
  </si>
  <si>
    <t>ハイブリッドOA</t>
  </si>
  <si>
    <t>フルOA</t>
  </si>
  <si>
    <t>2022年</t>
  </si>
  <si>
    <t>2021年</t>
  </si>
  <si>
    <t>2020年</t>
    <phoneticPr fontId="6"/>
  </si>
  <si>
    <t>2019年</t>
    <phoneticPr fontId="6"/>
  </si>
  <si>
    <t>主要出版社別　論文数の推移および各年の内訳，APC支払推定額の推移</t>
  </si>
  <si>
    <t>主要出版社別　論文数の推移および各年の内訳，APC支払推定額の推移</t>
    <phoneticPr fontId="6"/>
  </si>
  <si>
    <t>「統制出版社名」は，WoSの記載を基に名寄せしたものである。</t>
    <rPh sb="19" eb="21">
      <t>ナヨ</t>
    </rPh>
    <phoneticPr fontId="6"/>
  </si>
  <si>
    <t>なお，以下の出版社は，別出版社として集計を行っている。</t>
    <rPh sb="3" eb="5">
      <t>イカ</t>
    </rPh>
    <rPh sb="6" eb="9">
      <t>シュッパンシャ</t>
    </rPh>
    <phoneticPr fontId="6"/>
  </si>
  <si>
    <t>・BioMed CentralとSpringer</t>
    <phoneticPr fontId="6"/>
  </si>
  <si>
    <t>FrontiersとNature</t>
    <phoneticPr fontId="6"/>
  </si>
  <si>
    <t>・SpringerとNature（区別できない分についてはSpringerNatureとして集計）</t>
    <rPh sb="17" eb="19">
      <t>クベツ</t>
    </rPh>
    <rPh sb="23" eb="24">
      <t>ブン</t>
    </rPh>
    <rPh sb="46" eb="48">
      <t>シュウケイ</t>
    </rPh>
    <phoneticPr fontId="6"/>
  </si>
  <si>
    <t>Dove PressとTaylor &amp; Francis</t>
    <phoneticPr fontId="6"/>
  </si>
  <si>
    <t>HindawiとJohn Wiley &amp; Sons</t>
    <phoneticPr fontId="6"/>
  </si>
  <si>
    <t>・Atlantis PressとSpringerNature</t>
    <phoneticPr fontId="6"/>
  </si>
  <si>
    <t>・CureusとSpringerNature</t>
    <phoneticPr fontId="6"/>
  </si>
  <si>
    <t>IEEE ACCESS</t>
  </si>
  <si>
    <t>PHYSICAL REVIEW B</t>
  </si>
  <si>
    <t>JOURNAL OF CLINICAL MEDICINE</t>
  </si>
  <si>
    <t>CUREUS JOURNAL OF MEDICAL SCIENCE</t>
  </si>
  <si>
    <t>INTERNATIONAL JOURNAL OF ENVIRONMENTAL RESEARCH AND PUBLIC HEALTH</t>
  </si>
  <si>
    <t>INTERNAL MEDICINE</t>
  </si>
  <si>
    <t>INTERNATIONAL JOURNAL OF MOLECULAR SCIENCES</t>
  </si>
  <si>
    <t>PLOS ONE</t>
  </si>
  <si>
    <t>JAPANESE JOURNAL OF APPLIED PHYSICS</t>
  </si>
  <si>
    <t>SCIENTIFIC REPORTS</t>
  </si>
  <si>
    <t>APC支払推定額</t>
    <rPh sb="3" eb="5">
      <t>シハライ</t>
    </rPh>
    <rPh sb="5" eb="7">
      <t>スイテイ</t>
    </rPh>
    <rPh sb="7" eb="8">
      <t>ガク</t>
    </rPh>
    <phoneticPr fontId="6"/>
  </si>
  <si>
    <t>NATURE COMMUNICATIONS</t>
  </si>
  <si>
    <t>東京理科大学</t>
  </si>
  <si>
    <t>日本大学</t>
  </si>
  <si>
    <t>順天堂大学</t>
  </si>
  <si>
    <t>金沢大学</t>
  </si>
  <si>
    <t>東京医科歯科大学</t>
  </si>
  <si>
    <t>千葉大学</t>
  </si>
  <si>
    <t>岡山大学</t>
  </si>
  <si>
    <t>早稲田大学</t>
  </si>
  <si>
    <t>神戸大学</t>
  </si>
  <si>
    <t>東京工業大学</t>
  </si>
  <si>
    <t>慶應義塾大学</t>
  </si>
  <si>
    <t>筑波大学</t>
  </si>
  <si>
    <t>広島大学</t>
  </si>
  <si>
    <t>名古屋大学</t>
  </si>
  <si>
    <t>九州大学</t>
  </si>
  <si>
    <t>北海道大学</t>
  </si>
  <si>
    <t>東北大学</t>
  </si>
  <si>
    <t>大阪大学</t>
  </si>
  <si>
    <t>京都大学</t>
  </si>
  <si>
    <t>東京大学</t>
  </si>
  <si>
    <t>機関名（日本語）</t>
  </si>
  <si>
    <t>公表論文数（2022年，JUSTICE会員館上位20機関）</t>
    <phoneticPr fontId="6"/>
  </si>
  <si>
    <t>その他</t>
  </si>
  <si>
    <t>人文学</t>
  </si>
  <si>
    <t>心理学</t>
  </si>
  <si>
    <t>天文学</t>
  </si>
  <si>
    <t>地球科学</t>
  </si>
  <si>
    <t>コンピュータ科学</t>
  </si>
  <si>
    <t>数学</t>
  </si>
  <si>
    <t>農学</t>
  </si>
  <si>
    <t>社会科学</t>
  </si>
  <si>
    <t>物理学</t>
  </si>
  <si>
    <t>化学</t>
  </si>
  <si>
    <t>生物学</t>
  </si>
  <si>
    <t>工学</t>
  </si>
  <si>
    <t>医学</t>
  </si>
  <si>
    <t>主題</t>
  </si>
  <si>
    <t>公表論文数主題別比率</t>
  </si>
  <si>
    <t>ゴールドOA論文数主題別比率</t>
  </si>
  <si>
    <t>主題</t>
    <phoneticPr fontId="6"/>
  </si>
  <si>
    <t>「主題」はWoSの研究分野を13の主題とその他に集約したもの。WoSの研究分野は，原則雑誌毎に付与しており，主題を複数付与している場合がある。そのため，主題別の論文数，APC支払推定額を合計すると，他の集計の論文数，APC支払推定額を上回る場合がある。</t>
  </si>
  <si>
    <t>主題別ゴールドOA論文率</t>
    <phoneticPr fontId="6"/>
  </si>
  <si>
    <t>「OA論文数」は該当するOA種別の論文数である。</t>
    <phoneticPr fontId="6"/>
  </si>
  <si>
    <t>「APC支払推定額」は，該当する論文のAPC価格を推定し，算出した金額である。ブロンズOAはAPCの支払いがないと推定されるため，APC支払推定額を算出していない。</t>
    <rPh sb="4" eb="6">
      <t>シハライ</t>
    </rPh>
    <rPh sb="6" eb="8">
      <t>スイテイ</t>
    </rPh>
    <rPh sb="8" eb="9">
      <t>ガク</t>
    </rPh>
    <rPh sb="12" eb="14">
      <t>ガイトウ</t>
    </rPh>
    <rPh sb="16" eb="18">
      <t>ロンブン</t>
    </rPh>
    <rPh sb="22" eb="24">
      <t>カカク</t>
    </rPh>
    <rPh sb="25" eb="27">
      <t>スイテイ</t>
    </rPh>
    <rPh sb="29" eb="31">
      <t>サンシュツ</t>
    </rPh>
    <rPh sb="33" eb="35">
      <t>キンガク</t>
    </rPh>
    <rPh sb="50" eb="52">
      <t>シハラ</t>
    </rPh>
    <rPh sb="57" eb="59">
      <t>スイテイ</t>
    </rPh>
    <rPh sb="68" eb="70">
      <t>シハライ</t>
    </rPh>
    <rPh sb="70" eb="72">
      <t>スイテイ</t>
    </rPh>
    <rPh sb="72" eb="73">
      <t>ガク</t>
    </rPh>
    <rPh sb="74" eb="76">
      <t>サンシュツ</t>
    </rPh>
    <phoneticPr fontId="6"/>
  </si>
  <si>
    <t>「ハイブリッドOA論文」は，WoSで「GOLD-HYBRID 」が付されている論文である。なお，「GOLD-HYBRID」は，「OurResearch によりクリエイティブ・コモンズ (CC) ライセンスが付与されていると識別され、すべてのコンテンツがゴールドでないジャーナルに掲載されたオープンアクセス論文です。」とされている。</t>
    <rPh sb="9" eb="11">
      <t>ロンブン</t>
    </rPh>
    <rPh sb="33" eb="34">
      <t>フ</t>
    </rPh>
    <rPh sb="39" eb="41">
      <t>ロンブン</t>
    </rPh>
    <phoneticPr fontId="6"/>
  </si>
  <si>
    <t>「助成機関名」は一論文に対して複数付与されている場合がある。表記の揺れや誤りがある場合も可能な範囲で集計の対象とした。</t>
    <phoneticPr fontId="6"/>
  </si>
  <si>
    <t>APC支払推定額（円）</t>
  </si>
  <si>
    <t>順位</t>
    <rPh sb="0" eb="2">
      <t>ジュンイ</t>
    </rPh>
    <phoneticPr fontId="9"/>
  </si>
  <si>
    <t>雑誌名</t>
  </si>
  <si>
    <t>公表論文数</t>
    <rPh sb="0" eb="2">
      <t>コウヒョウ</t>
    </rPh>
    <rPh sb="2" eb="4">
      <t>ロンブン</t>
    </rPh>
    <rPh sb="4" eb="5">
      <t>カズ</t>
    </rPh>
    <phoneticPr fontId="7"/>
  </si>
  <si>
    <t>公表論文数</t>
  </si>
  <si>
    <t>2019年</t>
  </si>
  <si>
    <t>2020年</t>
  </si>
  <si>
    <t>2023年</t>
  </si>
  <si>
    <t>OA論文数</t>
  </si>
  <si>
    <t>ブロンズOA</t>
  </si>
  <si>
    <t>合計</t>
  </si>
  <si>
    <t>NATL ACAD SCIENCES</t>
  </si>
  <si>
    <t>ANTICANCER RESEARCH</t>
  </si>
  <si>
    <t>OA論文数（ブロンズOA含）</t>
    <phoneticPr fontId="6"/>
  </si>
  <si>
    <t>公表論文数（2023年, 上位10誌）</t>
    <phoneticPr fontId="6"/>
  </si>
  <si>
    <t>ANALYTICAL SCIENCES</t>
  </si>
  <si>
    <t>大阪公立大学</t>
  </si>
  <si>
    <t>その他会員館</t>
  </si>
  <si>
    <t>会員館以外</t>
  </si>
  <si>
    <t>2021年</t>
    <phoneticPr fontId="6"/>
  </si>
  <si>
    <t>2022年</t>
    <phoneticPr fontId="6"/>
  </si>
  <si>
    <t>2023年</t>
    <phoneticPr fontId="6"/>
  </si>
  <si>
    <t>助成機関</t>
  </si>
  <si>
    <t>JSPS（日本学術振興会）</t>
  </si>
  <si>
    <t>科研費</t>
  </si>
  <si>
    <t>JST（国立研究開発法人科学技術振興機構）</t>
  </si>
  <si>
    <t>文部科学省</t>
  </si>
  <si>
    <t>AMED（国立研究開発法人日本医療研究開発機構）</t>
  </si>
  <si>
    <t>CREST（戦略的創造研究推進事業）</t>
  </si>
  <si>
    <t>厚生労働省</t>
  </si>
  <si>
    <t>NEDO（国立研究開発法人新エネルギー・産業技術総合開発機構）</t>
  </si>
  <si>
    <t>厚労科研費</t>
  </si>
  <si>
    <t>環境省</t>
  </si>
  <si>
    <t>内閣府</t>
  </si>
  <si>
    <t>農林水産省</t>
  </si>
  <si>
    <t>経済産業省</t>
  </si>
  <si>
    <t>NICT（情報通信研究機構）</t>
  </si>
  <si>
    <t>総務省</t>
  </si>
  <si>
    <t>NARO（農業・食品産業技術総合研究機構）</t>
  </si>
  <si>
    <t>国土交通省</t>
  </si>
  <si>
    <t>防衛省</t>
  </si>
  <si>
    <t>助成機関別　公表論文数・OA論文数・APC支払推定額（2023年）</t>
    <rPh sb="0" eb="2">
      <t>ジョセイ</t>
    </rPh>
    <rPh sb="2" eb="4">
      <t>キカン</t>
    </rPh>
    <rPh sb="4" eb="5">
      <t>ベツ</t>
    </rPh>
    <phoneticPr fontId="9"/>
  </si>
  <si>
    <t>公表論文数（2023年，JUSTICE会員館上位20機関）</t>
    <phoneticPr fontId="6"/>
  </si>
  <si>
    <t>本データは，Clarivate提供の国立情報学研究所向けWeb of Science（以下，WoS）論文メタデータファイルを基に独自データを付加して分析したデータである。</t>
    <rPh sb="0" eb="1">
      <t>ホン</t>
    </rPh>
    <rPh sb="43" eb="45">
      <t>イカ</t>
    </rPh>
    <phoneticPr fontId="6"/>
  </si>
  <si>
    <t>データ作成の詳細は，「論文公表実態調査報告 2024年度」をご覧いただきたい。</t>
    <rPh sb="3" eb="5">
      <t>サクセイ</t>
    </rPh>
    <rPh sb="6" eb="8">
      <t>ショウサイ</t>
    </rPh>
    <rPh sb="31" eb="32">
      <t>ラン</t>
    </rPh>
    <phoneticPr fontId="6"/>
  </si>
  <si>
    <t>合計</t>
    <phoneticPr fontId="6"/>
  </si>
  <si>
    <t>非OA論文</t>
    <rPh sb="0" eb="1">
      <t>ヒ</t>
    </rPh>
    <rPh sb="3" eb="5">
      <t>ロンブン</t>
    </rPh>
    <phoneticPr fontId="6"/>
  </si>
  <si>
    <t>ブロンズOA論文</t>
    <rPh sb="6" eb="8">
      <t>ロンブン</t>
    </rPh>
    <phoneticPr fontId="6"/>
  </si>
  <si>
    <t>ハイブリッドOA論文</t>
    <rPh sb="8" eb="10">
      <t>ロンブン</t>
    </rPh>
    <phoneticPr fontId="6"/>
  </si>
  <si>
    <t>フルOA論文</t>
    <rPh sb="4" eb="6">
      <t>ロンブン</t>
    </rPh>
    <phoneticPr fontId="6"/>
  </si>
  <si>
    <t>2023年</t>
    <rPh sb="4" eb="5">
      <t>ネン</t>
    </rPh>
    <phoneticPr fontId="6"/>
  </si>
  <si>
    <t>2022年</t>
    <rPh sb="4" eb="5">
      <t>ネン</t>
    </rPh>
    <phoneticPr fontId="6"/>
  </si>
  <si>
    <t>2021年</t>
    <rPh sb="4" eb="5">
      <t>ネン</t>
    </rPh>
    <phoneticPr fontId="6"/>
  </si>
  <si>
    <t>2020年</t>
    <rPh sb="4" eb="5">
      <t>ネン</t>
    </rPh>
    <phoneticPr fontId="6"/>
  </si>
  <si>
    <t>2019年</t>
    <rPh sb="4" eb="5">
      <t>ネン</t>
    </rPh>
    <phoneticPr fontId="6"/>
  </si>
  <si>
    <t>OA種別</t>
    <rPh sb="2" eb="4">
      <t>シュベツ</t>
    </rPh>
    <phoneticPr fontId="6"/>
  </si>
  <si>
    <t>公表論文数</t>
    <phoneticPr fontId="6"/>
  </si>
  <si>
    <t>合計</t>
    <rPh sb="0" eb="2">
      <t>ゴウケイ</t>
    </rPh>
    <phoneticPr fontId="6"/>
  </si>
  <si>
    <t>その他</t>
    <rPh sb="2" eb="3">
      <t>タ</t>
    </rPh>
    <phoneticPr fontId="6"/>
  </si>
  <si>
    <t>SPRINGERNATURE</t>
    <phoneticPr fontId="6"/>
  </si>
  <si>
    <t>APC支払推定額（円）合計</t>
    <rPh sb="11" eb="13">
      <t>ゴウケイ</t>
    </rPh>
    <phoneticPr fontId="6"/>
  </si>
  <si>
    <t>OA論文数合計</t>
    <rPh sb="2" eb="5">
      <t>ロンブンスウ</t>
    </rPh>
    <rPh sb="5" eb="7">
      <t>ゴウケイ</t>
    </rPh>
    <phoneticPr fontId="6"/>
  </si>
  <si>
    <t>順位</t>
    <rPh sb="0" eb="2">
      <t>ジュンイ</t>
    </rPh>
    <phoneticPr fontId="16"/>
  </si>
  <si>
    <t>公表論文数・OA論文数・APC支払推定額（2023年, 上位10社）</t>
    <rPh sb="8" eb="10">
      <t>ロンブン</t>
    </rPh>
    <rPh sb="10" eb="11">
      <t>カズ</t>
    </rPh>
    <rPh sb="15" eb="17">
      <t>シハラ</t>
    </rPh>
    <rPh sb="17" eb="19">
      <t>スイテイ</t>
    </rPh>
    <rPh sb="19" eb="20">
      <t>ガク</t>
    </rPh>
    <phoneticPr fontId="15"/>
  </si>
  <si>
    <t>順位</t>
  </si>
  <si>
    <t>フルOA
APC支払
推定額(円)</t>
    <rPh sb="8" eb="10">
      <t>シハラ</t>
    </rPh>
    <rPh sb="11" eb="13">
      <t>スイテイ</t>
    </rPh>
    <rPh sb="13" eb="14">
      <t>ガク</t>
    </rPh>
    <rPh sb="15" eb="16">
      <t>エン</t>
    </rPh>
    <phoneticPr fontId="6"/>
  </si>
  <si>
    <t>フルOA論文数</t>
    <rPh sb="4" eb="6">
      <t>ロンブン</t>
    </rPh>
    <rPh sb="6" eb="7">
      <t>カズ</t>
    </rPh>
    <phoneticPr fontId="6"/>
  </si>
  <si>
    <t>フルOA論文へのAPC支払推定額（2023年, 上位10社）</t>
  </si>
  <si>
    <t>ROYAL SOC CHEMISTRY (RSC)</t>
  </si>
  <si>
    <t>ハイブリッドOA
APC支払
推定額（円）</t>
    <phoneticPr fontId="6"/>
  </si>
  <si>
    <t>ハイブリッドOA
論文数</t>
    <rPh sb="9" eb="11">
      <t>ロンブン</t>
    </rPh>
    <rPh sb="11" eb="12">
      <t>カズ</t>
    </rPh>
    <phoneticPr fontId="6"/>
  </si>
  <si>
    <t>順位</t>
    <phoneticPr fontId="6"/>
  </si>
  <si>
    <t>ハイブリッドOA論文へのAPC支払推定額（2023年，上位10社）</t>
  </si>
  <si>
    <t>PubYear</t>
    <phoneticPr fontId="6"/>
  </si>
  <si>
    <t>2023年</t>
    <rPh sb="4" eb="5">
      <t>ネン</t>
    </rPh>
    <phoneticPr fontId="9"/>
  </si>
  <si>
    <t>2022年</t>
    <rPh sb="4" eb="5">
      <t>ネン</t>
    </rPh>
    <phoneticPr fontId="9"/>
  </si>
  <si>
    <t>2021年</t>
    <rPh sb="4" eb="5">
      <t>ネン</t>
    </rPh>
    <phoneticPr fontId="9"/>
  </si>
  <si>
    <t>2020年</t>
    <rPh sb="4" eb="5">
      <t>ネン</t>
    </rPh>
    <phoneticPr fontId="9"/>
  </si>
  <si>
    <t>2019年</t>
    <rPh sb="4" eb="5">
      <t>ネン</t>
    </rPh>
    <phoneticPr fontId="9"/>
  </si>
  <si>
    <t>上位5位タイトル</t>
    <rPh sb="0" eb="2">
      <t>ジョウイ</t>
    </rPh>
    <rPh sb="3" eb="4">
      <t>イ</t>
    </rPh>
    <phoneticPr fontId="9"/>
  </si>
  <si>
    <t>APC支払推定額推移（2019－2023年，上位5誌）</t>
  </si>
  <si>
    <t>作成日：2025.3.31</t>
    <rPh sb="0" eb="2">
      <t>サクセイ</t>
    </rPh>
    <rPh sb="2" eb="3">
      <t>ヒ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</si>
</sst>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#,##0_);[Red]\(#,##0\)"/>
  </numFmts>
  <fonts count="17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8"/>
      <name val="游ゴシック"/>
      <family val="3"/>
      <charset val="128"/>
      <scheme val="minor"/>
    </font>
    <font>
      <sz val="11"/>
      <color theme="1"/>
      <name val="游ゴシック"/>
      <family val="3"/>
      <charset val="128"/>
    </font>
    <font>
      <sz val="11"/>
      <color rgb="FF00000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1"/>
      <color rgb="FF3F3F3F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rgb="FFBFBFBF"/>
        <bgColor rgb="FF00000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38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10" fillId="0" borderId="0"/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1">
    <xf numFmtId="0" fontId="0" fillId="0" borderId="0" xfId="0"/>
    <xf numFmtId="38" fontId="0" fillId="0" borderId="0" xfId="1" applyFont="1" applyAlignment="1"/>
    <xf numFmtId="38" fontId="0" fillId="0" borderId="0" xfId="0" applyNumberFormat="1"/>
    <xf numFmtId="0" fontId="0" fillId="0" borderId="1" xfId="0" applyBorder="1"/>
    <xf numFmtId="0" fontId="0" fillId="2" borderId="1" xfId="0" applyFill="1" applyBorder="1" applyAlignment="1">
      <alignment horizontal="center"/>
    </xf>
    <xf numFmtId="38" fontId="7" fillId="0" borderId="0" xfId="1" applyFont="1" applyAlignment="1"/>
    <xf numFmtId="38" fontId="7" fillId="0" borderId="0" xfId="1" applyFont="1" applyAlignment="1">
      <alignment wrapText="1"/>
    </xf>
    <xf numFmtId="38" fontId="8" fillId="0" borderId="0" xfId="1" applyFont="1" applyAlignment="1">
      <alignment wrapText="1"/>
    </xf>
    <xf numFmtId="38" fontId="0" fillId="2" borderId="1" xfId="1" applyFont="1" applyFill="1" applyBorder="1" applyAlignment="1">
      <alignment horizontal="center"/>
    </xf>
    <xf numFmtId="38" fontId="0" fillId="2" borderId="1" xfId="1" applyFont="1" applyFill="1" applyBorder="1" applyAlignment="1"/>
    <xf numFmtId="0" fontId="0" fillId="2" borderId="1" xfId="0" applyFill="1" applyBorder="1"/>
    <xf numFmtId="0" fontId="7" fillId="0" borderId="0" xfId="3" applyFont="1">
      <alignment vertical="center"/>
    </xf>
    <xf numFmtId="0" fontId="7" fillId="0" borderId="1" xfId="3" applyFont="1" applyBorder="1">
      <alignment vertical="center"/>
    </xf>
    <xf numFmtId="38" fontId="0" fillId="2" borderId="1" xfId="4" applyFont="1" applyFill="1" applyBorder="1" applyAlignment="1"/>
    <xf numFmtId="0" fontId="11" fillId="3" borderId="1" xfId="5" applyFont="1" applyFill="1" applyBorder="1" applyAlignment="1">
      <alignment horizontal="center"/>
    </xf>
    <xf numFmtId="38" fontId="7" fillId="0" borderId="0" xfId="1" applyFont="1">
      <alignment vertical="center"/>
    </xf>
    <xf numFmtId="0" fontId="12" fillId="0" borderId="0" xfId="0" applyFont="1"/>
    <xf numFmtId="0" fontId="12" fillId="2" borderId="1" xfId="0" applyFont="1" applyFill="1" applyBorder="1" applyAlignment="1">
      <alignment horizontal="center"/>
    </xf>
    <xf numFmtId="0" fontId="12" fillId="0" borderId="1" xfId="0" applyFont="1" applyBorder="1"/>
    <xf numFmtId="176" fontId="12" fillId="0" borderId="1" xfId="2" applyNumberFormat="1" applyFont="1" applyBorder="1" applyAlignment="1"/>
    <xf numFmtId="176" fontId="12" fillId="0" borderId="1" xfId="0" applyNumberFormat="1" applyFont="1" applyBorder="1"/>
    <xf numFmtId="10" fontId="12" fillId="0" borderId="1" xfId="0" applyNumberFormat="1" applyFont="1" applyBorder="1"/>
    <xf numFmtId="38" fontId="0" fillId="0" borderId="0" xfId="1" applyFont="1" applyAlignment="1">
      <alignment wrapText="1"/>
    </xf>
    <xf numFmtId="0" fontId="3" fillId="0" borderId="0" xfId="6">
      <alignment vertical="center"/>
    </xf>
    <xf numFmtId="38" fontId="0" fillId="0" borderId="0" xfId="7" applyFont="1">
      <alignment vertical="center"/>
    </xf>
    <xf numFmtId="38" fontId="12" fillId="0" borderId="0" xfId="1" applyFont="1" applyAlignment="1"/>
    <xf numFmtId="0" fontId="11" fillId="3" borderId="1" xfId="5" applyFont="1" applyFill="1" applyBorder="1" applyAlignment="1">
      <alignment horizontal="center" vertical="center"/>
    </xf>
    <xf numFmtId="38" fontId="0" fillId="2" borderId="1" xfId="4" applyFont="1" applyFill="1" applyBorder="1" applyAlignment="1">
      <alignment horizontal="center" wrapText="1"/>
    </xf>
    <xf numFmtId="0" fontId="13" fillId="0" borderId="0" xfId="0" applyFont="1"/>
    <xf numFmtId="0" fontId="13" fillId="4" borderId="1" xfId="0" applyFont="1" applyFill="1" applyBorder="1" applyAlignment="1">
      <alignment horizontal="center"/>
    </xf>
    <xf numFmtId="0" fontId="13" fillId="0" borderId="1" xfId="0" applyFont="1" applyBorder="1"/>
    <xf numFmtId="3" fontId="13" fillId="0" borderId="1" xfId="0" applyNumberFormat="1" applyFont="1" applyBorder="1"/>
    <xf numFmtId="0" fontId="13" fillId="4" borderId="1" xfId="0" applyFont="1" applyFill="1" applyBorder="1"/>
    <xf numFmtId="0" fontId="13" fillId="0" borderId="1" xfId="0" applyFont="1" applyBorder="1" applyAlignment="1">
      <alignment vertical="center"/>
    </xf>
    <xf numFmtId="3" fontId="13" fillId="0" borderId="1" xfId="0" applyNumberFormat="1" applyFont="1" applyBorder="1" applyAlignment="1">
      <alignment vertical="center"/>
    </xf>
    <xf numFmtId="0" fontId="14" fillId="0" borderId="0" xfId="0" applyFont="1"/>
    <xf numFmtId="0" fontId="2" fillId="0" borderId="0" xfId="6" applyFont="1">
      <alignment vertical="center"/>
    </xf>
    <xf numFmtId="38" fontId="8" fillId="0" borderId="0" xfId="1" applyFont="1" applyAlignment="1"/>
    <xf numFmtId="38" fontId="0" fillId="0" borderId="1" xfId="1" applyFont="1" applyBorder="1" applyAlignment="1"/>
    <xf numFmtId="10" fontId="0" fillId="0" borderId="1" xfId="2" applyNumberFormat="1" applyFont="1" applyBorder="1" applyAlignment="1"/>
    <xf numFmtId="177" fontId="0" fillId="0" borderId="1" xfId="0" applyNumberFormat="1" applyBorder="1"/>
    <xf numFmtId="38" fontId="0" fillId="2" borderId="1" xfId="1" applyFont="1" applyFill="1" applyBorder="1" applyAlignment="1">
      <alignment horizontal="center" vertical="top" wrapText="1"/>
    </xf>
    <xf numFmtId="38" fontId="0" fillId="2" borderId="1" xfId="1" applyFont="1" applyFill="1" applyBorder="1" applyAlignment="1">
      <alignment horizontal="center" vertical="top"/>
    </xf>
    <xf numFmtId="0" fontId="0" fillId="2" borderId="1" xfId="0" applyFill="1" applyBorder="1" applyAlignment="1">
      <alignment horizontal="center" vertical="top"/>
    </xf>
    <xf numFmtId="38" fontId="0" fillId="0" borderId="1" xfId="0" applyNumberFormat="1" applyBorder="1"/>
    <xf numFmtId="0" fontId="1" fillId="0" borderId="0" xfId="9">
      <alignment vertical="center"/>
    </xf>
    <xf numFmtId="38" fontId="0" fillId="0" borderId="0" xfId="10" applyFont="1" applyFill="1" applyBorder="1">
      <alignment vertical="center"/>
    </xf>
    <xf numFmtId="177" fontId="1" fillId="0" borderId="1" xfId="9" applyNumberFormat="1" applyBorder="1">
      <alignment vertical="center"/>
    </xf>
    <xf numFmtId="177" fontId="0" fillId="0" borderId="1" xfId="10" applyNumberFormat="1" applyFont="1" applyFill="1" applyBorder="1">
      <alignment vertical="center"/>
    </xf>
    <xf numFmtId="0" fontId="1" fillId="0" borderId="1" xfId="9" applyBorder="1">
      <alignment vertical="center"/>
    </xf>
    <xf numFmtId="0" fontId="1" fillId="0" borderId="1" xfId="9" applyBorder="1" applyAlignment="1"/>
    <xf numFmtId="38" fontId="0" fillId="2" borderId="1" xfId="10" applyFont="1" applyFill="1" applyBorder="1">
      <alignment vertical="center"/>
    </xf>
    <xf numFmtId="0" fontId="1" fillId="2" borderId="1" xfId="9" applyFill="1" applyBorder="1">
      <alignment vertical="center"/>
    </xf>
    <xf numFmtId="176" fontId="13" fillId="0" borderId="1" xfId="0" applyNumberFormat="1" applyFont="1" applyBorder="1"/>
    <xf numFmtId="38" fontId="0" fillId="2" borderId="1" xfId="1" applyFont="1" applyFill="1" applyBorder="1" applyAlignment="1">
      <alignment horizontal="center"/>
    </xf>
    <xf numFmtId="38" fontId="0" fillId="2" borderId="3" xfId="1" applyFont="1" applyFill="1" applyBorder="1" applyAlignment="1">
      <alignment horizontal="center"/>
    </xf>
    <xf numFmtId="38" fontId="0" fillId="2" borderId="4" xfId="1" applyFont="1" applyFill="1" applyBorder="1" applyAlignment="1">
      <alignment horizontal="center"/>
    </xf>
    <xf numFmtId="38" fontId="0" fillId="2" borderId="2" xfId="1" applyFont="1" applyFill="1" applyBorder="1" applyAlignment="1">
      <alignment horizontal="center"/>
    </xf>
    <xf numFmtId="38" fontId="0" fillId="2" borderId="5" xfId="1" applyFont="1" applyFill="1" applyBorder="1" applyAlignment="1">
      <alignment horizontal="center"/>
    </xf>
    <xf numFmtId="0" fontId="13" fillId="4" borderId="3" xfId="0" applyFont="1" applyFill="1" applyBorder="1" applyAlignment="1">
      <alignment horizontal="center"/>
    </xf>
    <xf numFmtId="0" fontId="13" fillId="4" borderId="4" xfId="0" applyFont="1" applyFill="1" applyBorder="1" applyAlignment="1">
      <alignment horizontal="center"/>
    </xf>
  </cellXfs>
  <cellStyles count="11">
    <cellStyle name="パーセント" xfId="2" builtinId="5"/>
    <cellStyle name="桁区切り" xfId="1" builtinId="6"/>
    <cellStyle name="桁区切り 2" xfId="4" xr:uid="{00000000-0005-0000-0000-000002000000}"/>
    <cellStyle name="桁区切り 2 2" xfId="8" xr:uid="{00000000-0005-0000-0000-000003000000}"/>
    <cellStyle name="桁区切り 3" xfId="7" xr:uid="{00000000-0005-0000-0000-000004000000}"/>
    <cellStyle name="桁区切り 4" xfId="10" xr:uid="{22D486AA-7541-4310-981E-5A67AE8F3647}"/>
    <cellStyle name="標準" xfId="0" builtinId="0"/>
    <cellStyle name="標準 2" xfId="3" xr:uid="{00000000-0005-0000-0000-000006000000}"/>
    <cellStyle name="標準 3" xfId="6" xr:uid="{00000000-0005-0000-0000-000007000000}"/>
    <cellStyle name="標準 4" xfId="9" xr:uid="{EBC4E4A3-9B3D-492B-946A-73216521C4A3}"/>
    <cellStyle name="標準_Sheet1" xfId="5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Relationship Id="rId30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テーマ">
  <a:themeElements>
    <a:clrScheme name="ユーザー定義 1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C00000"/>
      </a:accent3>
      <a:accent4>
        <a:srgbClr val="D8D8D8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6"/>
  <sheetViews>
    <sheetView workbookViewId="0">
      <selection activeCell="A5" sqref="A5"/>
    </sheetView>
  </sheetViews>
  <sheetFormatPr defaultRowHeight="18"/>
  <cols>
    <col min="1" max="1" width="127.08203125" style="1" customWidth="1"/>
    <col min="2" max="6" width="15" style="1" bestFit="1" customWidth="1"/>
    <col min="7" max="7" width="16.25" bestFit="1" customWidth="1"/>
  </cols>
  <sheetData>
    <row r="1" spans="1:1">
      <c r="A1" s="37" t="s">
        <v>182</v>
      </c>
    </row>
    <row r="2" spans="1:1" ht="36">
      <c r="A2" s="7" t="s">
        <v>144</v>
      </c>
    </row>
    <row r="3" spans="1:1">
      <c r="A3" s="37" t="s">
        <v>145</v>
      </c>
    </row>
    <row r="4" spans="1:1">
      <c r="A4" s="5"/>
    </row>
    <row r="5" spans="1:1" ht="54">
      <c r="A5" s="6" t="s">
        <v>5</v>
      </c>
    </row>
    <row r="6" spans="1:1" ht="54">
      <c r="A6" s="7" t="s">
        <v>99</v>
      </c>
    </row>
    <row r="7" spans="1:1" ht="36">
      <c r="A7" s="6" t="s">
        <v>4</v>
      </c>
    </row>
    <row r="9" spans="1:1">
      <c r="A9" s="1" t="s">
        <v>1</v>
      </c>
    </row>
    <row r="10" spans="1:1">
      <c r="A10" s="1" t="s">
        <v>2</v>
      </c>
    </row>
    <row r="11" spans="1:1" s="25" customFormat="1">
      <c r="A11" s="25" t="s">
        <v>97</v>
      </c>
    </row>
    <row r="12" spans="1:1" s="25" customFormat="1">
      <c r="A12" s="25" t="s">
        <v>98</v>
      </c>
    </row>
    <row r="14" spans="1:1" s="1" customFormat="1">
      <c r="A14" s="1" t="s">
        <v>34</v>
      </c>
    </row>
    <row r="15" spans="1:1" s="1" customFormat="1">
      <c r="A15" s="1" t="s">
        <v>35</v>
      </c>
    </row>
    <row r="16" spans="1:1" s="1" customFormat="1">
      <c r="A16" s="1" t="s">
        <v>36</v>
      </c>
    </row>
    <row r="17" spans="1:1">
      <c r="A17" s="1" t="s">
        <v>37</v>
      </c>
    </row>
    <row r="18" spans="1:1">
      <c r="A18" s="1" t="s">
        <v>38</v>
      </c>
    </row>
    <row r="19" spans="1:1">
      <c r="A19" s="1" t="s">
        <v>39</v>
      </c>
    </row>
    <row r="20" spans="1:1">
      <c r="A20" s="1" t="s">
        <v>40</v>
      </c>
    </row>
    <row r="21" spans="1:1">
      <c r="A21" s="1" t="s">
        <v>41</v>
      </c>
    </row>
    <row r="22" spans="1:1">
      <c r="A22" s="1" t="s">
        <v>42</v>
      </c>
    </row>
    <row r="24" spans="1:1" ht="36">
      <c r="A24" s="22" t="s">
        <v>95</v>
      </c>
    </row>
    <row r="26" spans="1:1">
      <c r="A26" s="1" t="s">
        <v>100</v>
      </c>
    </row>
  </sheetData>
  <phoneticPr fontId="6"/>
  <pageMargins left="0.7" right="0.7" top="0.75" bottom="0.75" header="0.3" footer="0.3"/>
  <pageSetup paperSize="9" scale="7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35C48C-82C8-4A4B-B631-D754321E0A65}">
  <sheetPr>
    <pageSetUpPr fitToPage="1"/>
  </sheetPr>
  <dimension ref="A1:H9"/>
  <sheetViews>
    <sheetView zoomScaleNormal="100" workbookViewId="0"/>
  </sheetViews>
  <sheetFormatPr defaultRowHeight="18"/>
  <cols>
    <col min="2" max="2" width="53.5" customWidth="1"/>
    <col min="3" max="4" width="17.33203125" style="1" customWidth="1"/>
    <col min="5" max="5" width="24.83203125" style="1" bestFit="1" customWidth="1"/>
    <col min="6" max="6" width="17.33203125" style="1" customWidth="1"/>
    <col min="7" max="7" width="9.08203125" bestFit="1" customWidth="1"/>
    <col min="8" max="8" width="20.08203125" bestFit="1" customWidth="1"/>
  </cols>
  <sheetData>
    <row r="1" spans="1:8">
      <c r="A1" t="s">
        <v>33</v>
      </c>
      <c r="C1"/>
      <c r="D1"/>
      <c r="E1"/>
      <c r="F1"/>
    </row>
    <row r="2" spans="1:8">
      <c r="D2" s="54" t="s">
        <v>22</v>
      </c>
      <c r="E2" s="54"/>
      <c r="F2" s="54"/>
    </row>
    <row r="3" spans="1:8">
      <c r="A3" s="10" t="s">
        <v>174</v>
      </c>
      <c r="B3" s="10" t="s">
        <v>20</v>
      </c>
      <c r="C3" s="9" t="s">
        <v>19</v>
      </c>
      <c r="D3" s="8" t="s">
        <v>150</v>
      </c>
      <c r="E3" s="8" t="s">
        <v>149</v>
      </c>
      <c r="F3" s="8" t="s">
        <v>148</v>
      </c>
      <c r="G3" s="8" t="s">
        <v>147</v>
      </c>
      <c r="H3" s="8" t="s">
        <v>21</v>
      </c>
    </row>
    <row r="4" spans="1:8">
      <c r="A4" s="3" t="s">
        <v>155</v>
      </c>
      <c r="B4" s="3" t="s">
        <v>12</v>
      </c>
      <c r="C4" s="38">
        <v>3145</v>
      </c>
      <c r="D4" s="38">
        <v>3140</v>
      </c>
      <c r="E4" s="38">
        <v>0</v>
      </c>
      <c r="F4" s="38">
        <v>0</v>
      </c>
      <c r="G4" s="44">
        <v>5</v>
      </c>
      <c r="H4" s="44">
        <v>543608142</v>
      </c>
    </row>
    <row r="5" spans="1:8">
      <c r="A5" s="3" t="s">
        <v>154</v>
      </c>
      <c r="B5" s="3" t="s">
        <v>12</v>
      </c>
      <c r="C5" s="38">
        <v>5061</v>
      </c>
      <c r="D5" s="38">
        <v>5038</v>
      </c>
      <c r="E5" s="38">
        <v>0</v>
      </c>
      <c r="F5" s="38">
        <v>0</v>
      </c>
      <c r="G5" s="44">
        <v>23</v>
      </c>
      <c r="H5" s="44">
        <v>1031002007</v>
      </c>
    </row>
    <row r="6" spans="1:8">
      <c r="A6" s="3" t="s">
        <v>153</v>
      </c>
      <c r="B6" s="3" t="s">
        <v>12</v>
      </c>
      <c r="C6" s="38">
        <v>6949</v>
      </c>
      <c r="D6" s="38">
        <v>6860</v>
      </c>
      <c r="E6" s="38">
        <v>0</v>
      </c>
      <c r="F6" s="38">
        <v>0</v>
      </c>
      <c r="G6" s="44">
        <v>89</v>
      </c>
      <c r="H6" s="44">
        <v>1612398153</v>
      </c>
    </row>
    <row r="7" spans="1:8">
      <c r="A7" s="3" t="s">
        <v>152</v>
      </c>
      <c r="B7" s="3" t="s">
        <v>12</v>
      </c>
      <c r="C7" s="38">
        <v>7240</v>
      </c>
      <c r="D7" s="38">
        <v>7226</v>
      </c>
      <c r="E7" s="38">
        <v>0</v>
      </c>
      <c r="F7" s="38">
        <v>0</v>
      </c>
      <c r="G7" s="44">
        <v>14</v>
      </c>
      <c r="H7" s="44">
        <v>2138225582</v>
      </c>
    </row>
    <row r="8" spans="1:8">
      <c r="A8" s="3" t="s">
        <v>108</v>
      </c>
      <c r="B8" s="3" t="s">
        <v>12</v>
      </c>
      <c r="C8" s="38">
        <v>6216</v>
      </c>
      <c r="D8" s="38">
        <v>6210</v>
      </c>
      <c r="E8" s="38">
        <v>0</v>
      </c>
      <c r="F8" s="38">
        <v>0</v>
      </c>
      <c r="G8" s="44">
        <v>6</v>
      </c>
      <c r="H8" s="44">
        <v>2435766469</v>
      </c>
    </row>
    <row r="9" spans="1:8">
      <c r="G9" s="1"/>
      <c r="H9" s="1"/>
    </row>
  </sheetData>
  <mergeCells count="1">
    <mergeCell ref="D2:F2"/>
  </mergeCells>
  <phoneticPr fontId="6"/>
  <pageMargins left="0.70866141732283472" right="0.70866141732283472" top="0.74803149606299213" bottom="0.74803149606299213" header="0.31496062992125984" footer="0.31496062992125984"/>
  <pageSetup paperSize="9" scale="48" fitToHeight="0" orientation="portrait" r:id="rId1"/>
  <headerFooter>
    <oddHeader>&amp;C&amp;A</oddHeader>
    <oddFooter>&amp;C&amp;P/&amp;N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876F14-0447-400B-A23D-DABDC8496F1A}">
  <sheetPr>
    <pageSetUpPr fitToPage="1"/>
  </sheetPr>
  <dimension ref="A1:H9"/>
  <sheetViews>
    <sheetView workbookViewId="0"/>
  </sheetViews>
  <sheetFormatPr defaultRowHeight="18"/>
  <cols>
    <col min="2" max="2" width="53.5" customWidth="1"/>
    <col min="3" max="6" width="17.33203125" style="1" customWidth="1"/>
    <col min="7" max="7" width="9.08203125" bestFit="1" customWidth="1"/>
    <col min="8" max="8" width="20.08203125" bestFit="1" customWidth="1"/>
  </cols>
  <sheetData>
    <row r="1" spans="1:8">
      <c r="A1" t="s">
        <v>32</v>
      </c>
      <c r="C1"/>
      <c r="D1"/>
      <c r="E1"/>
      <c r="F1"/>
    </row>
    <row r="2" spans="1:8">
      <c r="D2" s="54" t="s">
        <v>22</v>
      </c>
      <c r="E2" s="54"/>
      <c r="F2" s="54"/>
    </row>
    <row r="3" spans="1:8">
      <c r="A3" s="10" t="s">
        <v>174</v>
      </c>
      <c r="B3" s="10" t="s">
        <v>20</v>
      </c>
      <c r="C3" s="9" t="s">
        <v>19</v>
      </c>
      <c r="D3" s="8" t="s">
        <v>150</v>
      </c>
      <c r="E3" s="8" t="s">
        <v>149</v>
      </c>
      <c r="F3" s="8" t="s">
        <v>148</v>
      </c>
      <c r="G3" s="8" t="s">
        <v>147</v>
      </c>
      <c r="H3" s="8" t="s">
        <v>21</v>
      </c>
    </row>
    <row r="4" spans="1:8">
      <c r="A4" s="3" t="s">
        <v>155</v>
      </c>
      <c r="B4" s="3" t="s">
        <v>9</v>
      </c>
      <c r="C4" s="38">
        <v>1801</v>
      </c>
      <c r="D4" s="38">
        <v>373</v>
      </c>
      <c r="E4" s="38">
        <v>160</v>
      </c>
      <c r="F4" s="38">
        <v>430</v>
      </c>
      <c r="G4" s="44">
        <v>838</v>
      </c>
      <c r="H4" s="44">
        <v>105410569</v>
      </c>
    </row>
    <row r="5" spans="1:8">
      <c r="A5" s="3" t="s">
        <v>154</v>
      </c>
      <c r="B5" s="3" t="s">
        <v>9</v>
      </c>
      <c r="C5" s="38">
        <v>2025</v>
      </c>
      <c r="D5" s="38">
        <v>474</v>
      </c>
      <c r="E5" s="38">
        <v>201</v>
      </c>
      <c r="F5" s="38">
        <v>610</v>
      </c>
      <c r="G5" s="44">
        <v>740</v>
      </c>
      <c r="H5" s="44">
        <v>138376938</v>
      </c>
    </row>
    <row r="6" spans="1:8">
      <c r="A6" s="3" t="s">
        <v>153</v>
      </c>
      <c r="B6" s="3" t="s">
        <v>9</v>
      </c>
      <c r="C6" s="38">
        <v>2367</v>
      </c>
      <c r="D6" s="38">
        <v>609</v>
      </c>
      <c r="E6" s="38">
        <v>267</v>
      </c>
      <c r="F6" s="38">
        <v>462</v>
      </c>
      <c r="G6" s="44">
        <v>1029</v>
      </c>
      <c r="H6" s="44">
        <v>187542145</v>
      </c>
    </row>
    <row r="7" spans="1:8">
      <c r="A7" s="3" t="s">
        <v>152</v>
      </c>
      <c r="B7" s="3" t="s">
        <v>9</v>
      </c>
      <c r="C7" s="38">
        <v>2342</v>
      </c>
      <c r="D7" s="38">
        <v>549</v>
      </c>
      <c r="E7" s="38">
        <v>343</v>
      </c>
      <c r="F7" s="38">
        <v>308</v>
      </c>
      <c r="G7" s="44">
        <v>1142</v>
      </c>
      <c r="H7" s="44">
        <v>239220996</v>
      </c>
    </row>
    <row r="8" spans="1:8">
      <c r="A8" s="3" t="s">
        <v>108</v>
      </c>
      <c r="B8" s="3" t="s">
        <v>9</v>
      </c>
      <c r="C8" s="38">
        <v>2644</v>
      </c>
      <c r="D8" s="38">
        <v>680</v>
      </c>
      <c r="E8" s="38">
        <v>445</v>
      </c>
      <c r="F8" s="38">
        <v>171</v>
      </c>
      <c r="G8" s="44">
        <v>1348</v>
      </c>
      <c r="H8" s="44">
        <v>331494918</v>
      </c>
    </row>
    <row r="9" spans="1:8">
      <c r="G9" s="1"/>
      <c r="H9" s="1"/>
    </row>
  </sheetData>
  <mergeCells count="1">
    <mergeCell ref="D2:F2"/>
  </mergeCells>
  <phoneticPr fontId="6"/>
  <pageMargins left="0.70866141732283472" right="0.70866141732283472" top="0.74803149606299213" bottom="0.74803149606299213" header="0.31496062992125984" footer="0.31496062992125984"/>
  <pageSetup paperSize="9" scale="48" fitToHeight="0" orientation="portrait" r:id="rId1"/>
  <headerFooter>
    <oddHeader>&amp;C&amp;A</oddHeader>
    <oddFooter>&amp;C&amp;P/&amp;N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457529-7767-45DF-9B5E-41F9B9178CFC}">
  <sheetPr>
    <pageSetUpPr fitToPage="1"/>
  </sheetPr>
  <dimension ref="A1:H9"/>
  <sheetViews>
    <sheetView workbookViewId="0"/>
  </sheetViews>
  <sheetFormatPr defaultRowHeight="18"/>
  <cols>
    <col min="2" max="2" width="53.5" customWidth="1"/>
    <col min="3" max="4" width="17.33203125" style="1" customWidth="1"/>
    <col min="5" max="5" width="20" style="1" bestFit="1" customWidth="1"/>
    <col min="6" max="6" width="17.33203125" style="1" customWidth="1"/>
    <col min="7" max="7" width="11.58203125" customWidth="1"/>
    <col min="8" max="8" width="19" customWidth="1"/>
  </cols>
  <sheetData>
    <row r="1" spans="1:8">
      <c r="A1" t="s">
        <v>33</v>
      </c>
      <c r="C1"/>
      <c r="D1"/>
      <c r="E1"/>
      <c r="F1"/>
    </row>
    <row r="2" spans="1:8">
      <c r="D2" s="54" t="s">
        <v>22</v>
      </c>
      <c r="E2" s="54"/>
      <c r="F2" s="54"/>
    </row>
    <row r="3" spans="1:8">
      <c r="A3" s="10" t="s">
        <v>174</v>
      </c>
      <c r="B3" s="10" t="s">
        <v>20</v>
      </c>
      <c r="C3" s="9" t="s">
        <v>19</v>
      </c>
      <c r="D3" s="8" t="s">
        <v>150</v>
      </c>
      <c r="E3" s="8" t="s">
        <v>149</v>
      </c>
      <c r="F3" s="8" t="s">
        <v>148</v>
      </c>
      <c r="G3" s="8" t="s">
        <v>147</v>
      </c>
      <c r="H3" s="8" t="s">
        <v>21</v>
      </c>
    </row>
    <row r="4" spans="1:8">
      <c r="A4" s="3" t="s">
        <v>155</v>
      </c>
      <c r="B4" s="3" t="s">
        <v>10</v>
      </c>
      <c r="C4" s="38">
        <v>2586</v>
      </c>
      <c r="D4" s="38">
        <v>178</v>
      </c>
      <c r="E4" s="38">
        <v>102</v>
      </c>
      <c r="F4" s="38">
        <v>7</v>
      </c>
      <c r="G4" s="44">
        <v>2299</v>
      </c>
      <c r="H4" s="44">
        <v>53144406</v>
      </c>
    </row>
    <row r="5" spans="1:8">
      <c r="A5" s="3" t="s">
        <v>154</v>
      </c>
      <c r="B5" s="3" t="s">
        <v>10</v>
      </c>
      <c r="C5" s="38">
        <v>2952</v>
      </c>
      <c r="D5" s="38">
        <v>210</v>
      </c>
      <c r="E5" s="38">
        <v>133</v>
      </c>
      <c r="F5" s="38">
        <v>16</v>
      </c>
      <c r="G5" s="44">
        <v>2593</v>
      </c>
      <c r="H5" s="44">
        <v>77641080</v>
      </c>
    </row>
    <row r="6" spans="1:8">
      <c r="A6" s="3" t="s">
        <v>153</v>
      </c>
      <c r="B6" s="3" t="s">
        <v>10</v>
      </c>
      <c r="C6" s="38">
        <v>2777</v>
      </c>
      <c r="D6" s="38">
        <v>113</v>
      </c>
      <c r="E6" s="38">
        <v>98</v>
      </c>
      <c r="F6" s="38">
        <v>6</v>
      </c>
      <c r="G6" s="44">
        <v>2560</v>
      </c>
      <c r="H6" s="44">
        <v>57723450</v>
      </c>
    </row>
    <row r="7" spans="1:8">
      <c r="A7" s="3" t="s">
        <v>152</v>
      </c>
      <c r="B7" s="3" t="s">
        <v>10</v>
      </c>
      <c r="C7" s="38">
        <v>2701</v>
      </c>
      <c r="D7" s="38">
        <v>166</v>
      </c>
      <c r="E7" s="38">
        <v>128</v>
      </c>
      <c r="F7" s="38">
        <v>5</v>
      </c>
      <c r="G7" s="44">
        <v>2402</v>
      </c>
      <c r="H7" s="44">
        <v>109960446</v>
      </c>
    </row>
    <row r="8" spans="1:8">
      <c r="A8" s="3" t="s">
        <v>108</v>
      </c>
      <c r="B8" s="3" t="s">
        <v>10</v>
      </c>
      <c r="C8" s="38">
        <v>2575</v>
      </c>
      <c r="D8" s="38">
        <v>223</v>
      </c>
      <c r="E8" s="38">
        <v>316</v>
      </c>
      <c r="F8" s="38">
        <v>0</v>
      </c>
      <c r="G8" s="44">
        <v>2036</v>
      </c>
      <c r="H8" s="44">
        <v>240469738</v>
      </c>
    </row>
    <row r="9" spans="1:8">
      <c r="G9" s="1"/>
      <c r="H9" s="1"/>
    </row>
  </sheetData>
  <mergeCells count="1">
    <mergeCell ref="D2:F2"/>
  </mergeCells>
  <phoneticPr fontId="6"/>
  <pageMargins left="0.70866141732283472" right="0.70866141732283472" top="0.74803149606299213" bottom="0.74803149606299213" header="0.31496062992125984" footer="0.31496062992125984"/>
  <pageSetup paperSize="9" scale="48" fitToHeight="0" orientation="portrait" r:id="rId1"/>
  <headerFooter>
    <oddHeader>&amp;C&amp;A</oddHeader>
    <oddFooter>&amp;C&amp;P/&amp;N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CDDE38-2560-4855-8D93-D4FA350905C4}">
  <sheetPr>
    <pageSetUpPr fitToPage="1"/>
  </sheetPr>
  <dimension ref="A1:H9"/>
  <sheetViews>
    <sheetView zoomScaleNormal="100" workbookViewId="0"/>
  </sheetViews>
  <sheetFormatPr defaultRowHeight="18"/>
  <cols>
    <col min="2" max="2" width="53.5" customWidth="1"/>
    <col min="3" max="6" width="17.33203125" style="1" customWidth="1"/>
    <col min="7" max="7" width="11.25" bestFit="1" customWidth="1"/>
    <col min="8" max="8" width="20.08203125" bestFit="1" customWidth="1"/>
  </cols>
  <sheetData>
    <row r="1" spans="1:8">
      <c r="A1" t="s">
        <v>33</v>
      </c>
      <c r="C1"/>
      <c r="D1"/>
      <c r="E1"/>
      <c r="F1"/>
    </row>
    <row r="2" spans="1:8">
      <c r="D2" s="54" t="s">
        <v>22</v>
      </c>
      <c r="E2" s="54"/>
      <c r="F2" s="54"/>
    </row>
    <row r="3" spans="1:8">
      <c r="A3" s="10" t="s">
        <v>174</v>
      </c>
      <c r="B3" s="10" t="s">
        <v>20</v>
      </c>
      <c r="C3" s="9" t="s">
        <v>19</v>
      </c>
      <c r="D3" s="8" t="s">
        <v>150</v>
      </c>
      <c r="E3" s="8" t="s">
        <v>149</v>
      </c>
      <c r="F3" s="8" t="s">
        <v>148</v>
      </c>
      <c r="G3" s="8" t="s">
        <v>147</v>
      </c>
      <c r="H3" s="8" t="s">
        <v>21</v>
      </c>
    </row>
    <row r="4" spans="1:8">
      <c r="A4" s="3" t="s">
        <v>31</v>
      </c>
      <c r="B4" s="3" t="s">
        <v>11</v>
      </c>
      <c r="C4" s="38">
        <v>2558</v>
      </c>
      <c r="D4" s="38">
        <v>265</v>
      </c>
      <c r="E4" s="38">
        <v>100</v>
      </c>
      <c r="F4" s="38">
        <v>135</v>
      </c>
      <c r="G4" s="44">
        <v>2058</v>
      </c>
      <c r="H4" s="44">
        <v>65365388</v>
      </c>
    </row>
    <row r="5" spans="1:8">
      <c r="A5" s="3" t="s">
        <v>30</v>
      </c>
      <c r="B5" s="3" t="s">
        <v>11</v>
      </c>
      <c r="C5" s="38">
        <v>2520</v>
      </c>
      <c r="D5" s="38">
        <v>265</v>
      </c>
      <c r="E5" s="38">
        <v>150</v>
      </c>
      <c r="F5" s="38">
        <v>120</v>
      </c>
      <c r="G5" s="44">
        <v>1985</v>
      </c>
      <c r="H5" s="44">
        <v>83249855</v>
      </c>
    </row>
    <row r="6" spans="1:8">
      <c r="A6" s="3" t="s">
        <v>29</v>
      </c>
      <c r="B6" s="3" t="s">
        <v>11</v>
      </c>
      <c r="C6" s="38">
        <v>2453</v>
      </c>
      <c r="D6" s="38">
        <v>327</v>
      </c>
      <c r="E6" s="38">
        <v>243</v>
      </c>
      <c r="F6" s="38">
        <v>101</v>
      </c>
      <c r="G6" s="44">
        <v>1782</v>
      </c>
      <c r="H6" s="44">
        <v>137543221</v>
      </c>
    </row>
    <row r="7" spans="1:8">
      <c r="A7" s="3" t="s">
        <v>28</v>
      </c>
      <c r="B7" s="3" t="s">
        <v>11</v>
      </c>
      <c r="C7" s="38">
        <v>2549</v>
      </c>
      <c r="D7" s="38">
        <v>318</v>
      </c>
      <c r="E7" s="38">
        <v>261</v>
      </c>
      <c r="F7" s="38">
        <v>30</v>
      </c>
      <c r="G7" s="44">
        <v>1940</v>
      </c>
      <c r="H7" s="44">
        <v>179928181</v>
      </c>
    </row>
    <row r="8" spans="1:8">
      <c r="A8" s="3" t="s">
        <v>108</v>
      </c>
      <c r="B8" s="3" t="s">
        <v>11</v>
      </c>
      <c r="C8" s="38">
        <v>2346</v>
      </c>
      <c r="D8" s="38">
        <v>424</v>
      </c>
      <c r="E8" s="38">
        <v>307</v>
      </c>
      <c r="F8" s="38">
        <v>19</v>
      </c>
      <c r="G8" s="44">
        <v>1596</v>
      </c>
      <c r="H8" s="44">
        <v>240031989</v>
      </c>
    </row>
    <row r="9" spans="1:8">
      <c r="G9" s="1"/>
    </row>
  </sheetData>
  <mergeCells count="1">
    <mergeCell ref="D2:F2"/>
  </mergeCells>
  <phoneticPr fontId="6"/>
  <pageMargins left="0.70866141732283472" right="0.70866141732283472" top="0.74803149606299213" bottom="0.74803149606299213" header="0.31496062992125984" footer="0.31496062992125984"/>
  <pageSetup paperSize="9" scale="48" fitToHeight="0" orientation="portrait" r:id="rId1"/>
  <headerFooter>
    <oddHeader>&amp;C&amp;A</oddHeader>
    <oddFooter>&amp;C&amp;P/&amp;N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C5EC5B-3A39-4B09-86AD-24F4D0C50D61}">
  <sheetPr>
    <pageSetUpPr fitToPage="1"/>
  </sheetPr>
  <dimension ref="A1:H9"/>
  <sheetViews>
    <sheetView workbookViewId="0"/>
  </sheetViews>
  <sheetFormatPr defaultRowHeight="18"/>
  <cols>
    <col min="2" max="2" width="53.5" customWidth="1"/>
    <col min="3" max="6" width="17.33203125" style="1" customWidth="1"/>
    <col min="7" max="7" width="9.08203125" bestFit="1" customWidth="1"/>
    <col min="8" max="8" width="20.08203125" bestFit="1" customWidth="1"/>
  </cols>
  <sheetData>
    <row r="1" spans="1:8">
      <c r="A1" t="s">
        <v>32</v>
      </c>
      <c r="C1"/>
      <c r="D1"/>
      <c r="E1"/>
      <c r="F1"/>
    </row>
    <row r="2" spans="1:8">
      <c r="D2" s="54" t="s">
        <v>22</v>
      </c>
      <c r="E2" s="54"/>
      <c r="F2" s="54"/>
    </row>
    <row r="3" spans="1:8">
      <c r="A3" s="10" t="s">
        <v>174</v>
      </c>
      <c r="B3" s="10" t="s">
        <v>20</v>
      </c>
      <c r="C3" s="9" t="s">
        <v>19</v>
      </c>
      <c r="D3" s="8" t="s">
        <v>150</v>
      </c>
      <c r="E3" s="8" t="s">
        <v>149</v>
      </c>
      <c r="F3" s="8" t="s">
        <v>148</v>
      </c>
      <c r="G3" s="8" t="s">
        <v>147</v>
      </c>
      <c r="H3" s="8" t="s">
        <v>21</v>
      </c>
    </row>
    <row r="4" spans="1:8">
      <c r="A4" s="3" t="s">
        <v>31</v>
      </c>
      <c r="B4" s="3" t="s">
        <v>8</v>
      </c>
      <c r="C4" s="38">
        <v>2705</v>
      </c>
      <c r="D4" s="38">
        <v>2135</v>
      </c>
      <c r="E4" s="38">
        <v>75</v>
      </c>
      <c r="F4" s="38">
        <v>63</v>
      </c>
      <c r="G4" s="44">
        <v>432</v>
      </c>
      <c r="H4" s="44">
        <v>569577258</v>
      </c>
    </row>
    <row r="5" spans="1:8">
      <c r="A5" s="3" t="s">
        <v>30</v>
      </c>
      <c r="B5" s="3" t="s">
        <v>8</v>
      </c>
      <c r="C5" s="38">
        <v>2597</v>
      </c>
      <c r="D5" s="38">
        <v>2272</v>
      </c>
      <c r="E5" s="38">
        <v>36</v>
      </c>
      <c r="F5" s="38">
        <v>15</v>
      </c>
      <c r="G5" s="44">
        <v>274</v>
      </c>
      <c r="H5" s="44">
        <v>603358344</v>
      </c>
    </row>
    <row r="6" spans="1:8">
      <c r="A6" s="3" t="s">
        <v>29</v>
      </c>
      <c r="B6" s="3" t="s">
        <v>8</v>
      </c>
      <c r="C6" s="38">
        <v>2925</v>
      </c>
      <c r="D6" s="38">
        <v>2798</v>
      </c>
      <c r="E6" s="38">
        <v>10</v>
      </c>
      <c r="F6" s="38">
        <v>5</v>
      </c>
      <c r="G6" s="44">
        <v>112</v>
      </c>
      <c r="H6" s="44">
        <v>774070910</v>
      </c>
    </row>
    <row r="7" spans="1:8">
      <c r="A7" s="3" t="s">
        <v>28</v>
      </c>
      <c r="B7" s="3" t="s">
        <v>8</v>
      </c>
      <c r="C7" s="38">
        <v>2685</v>
      </c>
      <c r="D7" s="38">
        <v>2561</v>
      </c>
      <c r="E7" s="38">
        <v>30</v>
      </c>
      <c r="F7" s="38">
        <v>7</v>
      </c>
      <c r="G7" s="44">
        <v>87</v>
      </c>
      <c r="H7" s="44">
        <v>968618601</v>
      </c>
    </row>
    <row r="8" spans="1:8">
      <c r="A8" s="3" t="s">
        <v>108</v>
      </c>
      <c r="B8" s="3" t="s">
        <v>8</v>
      </c>
      <c r="C8" s="38">
        <v>2312</v>
      </c>
      <c r="D8" s="38">
        <v>2194</v>
      </c>
      <c r="E8" s="38">
        <v>46</v>
      </c>
      <c r="F8" s="38">
        <v>5</v>
      </c>
      <c r="G8" s="44">
        <v>67</v>
      </c>
      <c r="H8" s="44">
        <v>1032461954</v>
      </c>
    </row>
    <row r="9" spans="1:8">
      <c r="G9" s="1"/>
      <c r="H9" s="1"/>
    </row>
  </sheetData>
  <mergeCells count="1">
    <mergeCell ref="D2:F2"/>
  </mergeCells>
  <phoneticPr fontId="6"/>
  <pageMargins left="0.70866141732283472" right="0.70866141732283472" top="0.74803149606299213" bottom="0.74803149606299213" header="0.31496062992125984" footer="0.31496062992125984"/>
  <pageSetup paperSize="9" scale="48" fitToHeight="0" orientation="portrait" r:id="rId1"/>
  <headerFooter>
    <oddHeader>&amp;C&amp;A</oddHeader>
    <oddFooter>&amp;C&amp;P/&amp;N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72894B-6ECE-45A0-90C0-D65F7A62AEBF}">
  <sheetPr>
    <pageSetUpPr fitToPage="1"/>
  </sheetPr>
  <dimension ref="A1:H9"/>
  <sheetViews>
    <sheetView workbookViewId="0"/>
  </sheetViews>
  <sheetFormatPr defaultRowHeight="18"/>
  <cols>
    <col min="2" max="2" width="53.5" customWidth="1"/>
    <col min="3" max="6" width="17.33203125" style="1" customWidth="1"/>
    <col min="7" max="7" width="9.08203125" bestFit="1" customWidth="1"/>
    <col min="8" max="8" width="20.08203125" bestFit="1" customWidth="1"/>
  </cols>
  <sheetData>
    <row r="1" spans="1:8">
      <c r="A1" t="s">
        <v>32</v>
      </c>
      <c r="C1"/>
      <c r="D1"/>
      <c r="E1"/>
      <c r="F1"/>
    </row>
    <row r="2" spans="1:8">
      <c r="D2" s="54" t="s">
        <v>22</v>
      </c>
      <c r="E2" s="54"/>
      <c r="F2" s="54"/>
    </row>
    <row r="3" spans="1:8">
      <c r="A3" s="10" t="s">
        <v>174</v>
      </c>
      <c r="B3" s="10" t="s">
        <v>20</v>
      </c>
      <c r="C3" s="9" t="s">
        <v>19</v>
      </c>
      <c r="D3" s="8" t="s">
        <v>150</v>
      </c>
      <c r="E3" s="8" t="s">
        <v>149</v>
      </c>
      <c r="F3" s="8" t="s">
        <v>148</v>
      </c>
      <c r="G3" s="8" t="s">
        <v>147</v>
      </c>
      <c r="H3" s="8" t="s">
        <v>21</v>
      </c>
    </row>
    <row r="4" spans="1:8">
      <c r="A4" s="3" t="s">
        <v>155</v>
      </c>
      <c r="B4" s="3" t="s">
        <v>24</v>
      </c>
      <c r="C4" s="38">
        <v>389</v>
      </c>
      <c r="D4" s="38">
        <v>173</v>
      </c>
      <c r="E4" s="38">
        <v>27</v>
      </c>
      <c r="F4" s="38">
        <v>30</v>
      </c>
      <c r="G4" s="44">
        <v>159</v>
      </c>
      <c r="H4" s="44">
        <v>35763627</v>
      </c>
    </row>
    <row r="5" spans="1:8">
      <c r="A5" s="3" t="s">
        <v>154</v>
      </c>
      <c r="B5" s="3" t="s">
        <v>24</v>
      </c>
      <c r="C5" s="38">
        <v>785</v>
      </c>
      <c r="D5" s="38">
        <v>399</v>
      </c>
      <c r="E5" s="38">
        <v>79</v>
      </c>
      <c r="F5" s="38">
        <v>35</v>
      </c>
      <c r="G5" s="44">
        <v>272</v>
      </c>
      <c r="H5" s="44">
        <v>101021202</v>
      </c>
    </row>
    <row r="6" spans="1:8">
      <c r="A6" s="3" t="s">
        <v>153</v>
      </c>
      <c r="B6" s="3" t="s">
        <v>24</v>
      </c>
      <c r="C6" s="38">
        <v>1200</v>
      </c>
      <c r="D6" s="38">
        <v>551</v>
      </c>
      <c r="E6" s="38">
        <v>127</v>
      </c>
      <c r="F6" s="38">
        <v>61</v>
      </c>
      <c r="G6" s="44">
        <v>461</v>
      </c>
      <c r="H6" s="44">
        <v>152468579</v>
      </c>
    </row>
    <row r="7" spans="1:8">
      <c r="A7" s="3" t="s">
        <v>152</v>
      </c>
      <c r="B7" s="3" t="s">
        <v>24</v>
      </c>
      <c r="C7" s="38">
        <v>1080</v>
      </c>
      <c r="D7" s="38">
        <v>457</v>
      </c>
      <c r="E7" s="38">
        <v>98</v>
      </c>
      <c r="F7" s="38">
        <v>92</v>
      </c>
      <c r="G7" s="44">
        <v>433</v>
      </c>
      <c r="H7" s="44">
        <v>187209324</v>
      </c>
    </row>
    <row r="8" spans="1:8">
      <c r="A8" s="3" t="s">
        <v>108</v>
      </c>
      <c r="B8" s="3" t="s">
        <v>24</v>
      </c>
      <c r="C8" s="38">
        <v>1954</v>
      </c>
      <c r="D8" s="38">
        <v>1194</v>
      </c>
      <c r="E8" s="38">
        <v>255</v>
      </c>
      <c r="F8" s="38">
        <v>52</v>
      </c>
      <c r="G8" s="44">
        <v>453</v>
      </c>
      <c r="H8" s="44">
        <v>278703292</v>
      </c>
    </row>
    <row r="9" spans="1:8">
      <c r="G9" s="1"/>
      <c r="H9" s="1"/>
    </row>
  </sheetData>
  <mergeCells count="1">
    <mergeCell ref="D2:F2"/>
  </mergeCells>
  <phoneticPr fontId="6"/>
  <pageMargins left="0.70866141732283472" right="0.70866141732283472" top="0.74803149606299213" bottom="0.74803149606299213" header="0.31496062992125984" footer="0.31496062992125984"/>
  <pageSetup paperSize="9" scale="48" fitToHeight="0" orientation="portrait" r:id="rId1"/>
  <headerFooter>
    <oddHeader>&amp;C&amp;A</oddHeader>
    <oddFooter>&amp;C&amp;P/&amp;N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CC4820-41AA-4588-B5AE-3EA9BE05125A}">
  <sheetPr>
    <pageSetUpPr fitToPage="1"/>
  </sheetPr>
  <dimension ref="A1:H9"/>
  <sheetViews>
    <sheetView workbookViewId="0"/>
  </sheetViews>
  <sheetFormatPr defaultRowHeight="18"/>
  <cols>
    <col min="2" max="2" width="53.5" customWidth="1"/>
    <col min="3" max="6" width="17.33203125" style="1" customWidth="1"/>
    <col min="7" max="7" width="9.08203125" bestFit="1" customWidth="1"/>
    <col min="8" max="8" width="20.08203125" bestFit="1" customWidth="1"/>
  </cols>
  <sheetData>
    <row r="1" spans="1:8">
      <c r="A1" t="s">
        <v>32</v>
      </c>
      <c r="C1"/>
      <c r="D1"/>
      <c r="E1"/>
      <c r="F1"/>
    </row>
    <row r="2" spans="1:8">
      <c r="D2" s="54" t="s">
        <v>22</v>
      </c>
      <c r="E2" s="54"/>
      <c r="F2" s="54"/>
    </row>
    <row r="3" spans="1:8">
      <c r="A3" s="10" t="s">
        <v>174</v>
      </c>
      <c r="B3" s="10" t="s">
        <v>20</v>
      </c>
      <c r="C3" s="9" t="s">
        <v>19</v>
      </c>
      <c r="D3" s="8" t="s">
        <v>150</v>
      </c>
      <c r="E3" s="8" t="s">
        <v>149</v>
      </c>
      <c r="F3" s="8" t="s">
        <v>148</v>
      </c>
      <c r="G3" s="8" t="s">
        <v>147</v>
      </c>
      <c r="H3" s="8" t="s">
        <v>21</v>
      </c>
    </row>
    <row r="4" spans="1:8">
      <c r="A4" s="3" t="s">
        <v>106</v>
      </c>
      <c r="B4" s="3" t="s">
        <v>23</v>
      </c>
      <c r="C4" s="38">
        <v>1366</v>
      </c>
      <c r="D4" s="38">
        <v>245</v>
      </c>
      <c r="E4" s="38">
        <v>41</v>
      </c>
      <c r="F4" s="38">
        <v>96</v>
      </c>
      <c r="G4" s="44">
        <v>984</v>
      </c>
      <c r="H4" s="44">
        <v>57244625</v>
      </c>
    </row>
    <row r="5" spans="1:8">
      <c r="A5" s="3" t="s">
        <v>107</v>
      </c>
      <c r="B5" s="3" t="s">
        <v>23</v>
      </c>
      <c r="C5" s="38">
        <v>1372</v>
      </c>
      <c r="D5" s="38">
        <v>346</v>
      </c>
      <c r="E5" s="38">
        <v>134</v>
      </c>
      <c r="F5" s="38">
        <v>19</v>
      </c>
      <c r="G5" s="44">
        <v>873</v>
      </c>
      <c r="H5" s="44">
        <v>96078243</v>
      </c>
    </row>
    <row r="6" spans="1:8">
      <c r="A6" s="3" t="s">
        <v>29</v>
      </c>
      <c r="B6" s="3" t="s">
        <v>23</v>
      </c>
      <c r="C6" s="38">
        <v>1669</v>
      </c>
      <c r="D6" s="38">
        <v>468</v>
      </c>
      <c r="E6" s="38">
        <v>266</v>
      </c>
      <c r="F6" s="38">
        <v>6</v>
      </c>
      <c r="G6" s="44">
        <v>929</v>
      </c>
      <c r="H6" s="44">
        <v>153032425</v>
      </c>
    </row>
    <row r="7" spans="1:8">
      <c r="A7" s="3" t="s">
        <v>28</v>
      </c>
      <c r="B7" s="3" t="s">
        <v>23</v>
      </c>
      <c r="C7" s="38">
        <v>1711</v>
      </c>
      <c r="D7" s="38">
        <v>441</v>
      </c>
      <c r="E7" s="38">
        <v>238</v>
      </c>
      <c r="F7" s="38">
        <v>8</v>
      </c>
      <c r="G7" s="44">
        <v>1024</v>
      </c>
      <c r="H7" s="44">
        <v>176133734</v>
      </c>
    </row>
    <row r="8" spans="1:8">
      <c r="A8" s="3" t="s">
        <v>108</v>
      </c>
      <c r="B8" s="3" t="s">
        <v>23</v>
      </c>
      <c r="C8" s="38">
        <v>1804</v>
      </c>
      <c r="D8" s="38">
        <v>530</v>
      </c>
      <c r="E8" s="38">
        <v>221</v>
      </c>
      <c r="F8" s="38">
        <v>8</v>
      </c>
      <c r="G8" s="44">
        <v>1045</v>
      </c>
      <c r="H8" s="44">
        <v>217793241</v>
      </c>
    </row>
    <row r="9" spans="1:8">
      <c r="G9" s="1"/>
      <c r="H9" s="1"/>
    </row>
  </sheetData>
  <mergeCells count="1">
    <mergeCell ref="D2:F2"/>
  </mergeCells>
  <phoneticPr fontId="6"/>
  <pageMargins left="0.70866141732283472" right="0.70866141732283472" top="0.74803149606299213" bottom="0.74803149606299213" header="0.31496062992125984" footer="0.31496062992125984"/>
  <pageSetup paperSize="9" scale="48" fitToHeight="0" orientation="portrait" r:id="rId1"/>
  <headerFooter>
    <oddHeader>&amp;C&amp;A</oddHeader>
    <oddFooter>&amp;C&amp;P/&amp;N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E14"/>
  <sheetViews>
    <sheetView zoomScaleNormal="100" workbookViewId="0"/>
  </sheetViews>
  <sheetFormatPr defaultColWidth="8.58203125" defaultRowHeight="18"/>
  <cols>
    <col min="1" max="1" width="8.58203125" style="11"/>
    <col min="2" max="2" width="67.08203125" style="11" customWidth="1"/>
    <col min="3" max="3" width="11" style="11" customWidth="1"/>
    <col min="4" max="4" width="17.83203125" style="11" customWidth="1"/>
    <col min="5" max="5" width="20.25" style="11" customWidth="1"/>
    <col min="6" max="16384" width="8.58203125" style="11"/>
  </cols>
  <sheetData>
    <row r="1" spans="1:5">
      <c r="A1" s="11" t="s">
        <v>115</v>
      </c>
    </row>
    <row r="2" spans="1:5" ht="36">
      <c r="A2" s="26" t="s">
        <v>102</v>
      </c>
      <c r="B2" s="14" t="s">
        <v>103</v>
      </c>
      <c r="C2" s="13" t="s">
        <v>104</v>
      </c>
      <c r="D2" s="27" t="s">
        <v>114</v>
      </c>
      <c r="E2" s="27" t="s">
        <v>101</v>
      </c>
    </row>
    <row r="3" spans="1:5">
      <c r="A3" s="12">
        <v>1</v>
      </c>
      <c r="B3" s="33" t="s">
        <v>52</v>
      </c>
      <c r="C3" s="34">
        <v>1687</v>
      </c>
      <c r="D3" s="34">
        <v>1687</v>
      </c>
      <c r="E3" s="34">
        <v>595102746</v>
      </c>
    </row>
    <row r="4" spans="1:5">
      <c r="A4" s="12">
        <v>2</v>
      </c>
      <c r="B4" s="33" t="s">
        <v>46</v>
      </c>
      <c r="C4" s="33">
        <v>918</v>
      </c>
      <c r="D4" s="33">
        <v>918</v>
      </c>
      <c r="E4" s="33">
        <v>0</v>
      </c>
    </row>
    <row r="5" spans="1:5">
      <c r="A5" s="12">
        <v>3</v>
      </c>
      <c r="B5" s="33" t="s">
        <v>51</v>
      </c>
      <c r="C5" s="33">
        <v>679</v>
      </c>
      <c r="D5" s="33">
        <v>430</v>
      </c>
      <c r="E5" s="34">
        <v>13650000</v>
      </c>
    </row>
    <row r="6" spans="1:5">
      <c r="A6" s="12">
        <v>4</v>
      </c>
      <c r="B6" s="33" t="s">
        <v>50</v>
      </c>
      <c r="C6" s="33">
        <v>666</v>
      </c>
      <c r="D6" s="33">
        <v>666</v>
      </c>
      <c r="E6" s="34">
        <v>182193624</v>
      </c>
    </row>
    <row r="7" spans="1:5">
      <c r="A7" s="12">
        <v>5</v>
      </c>
      <c r="B7" s="33" t="s">
        <v>49</v>
      </c>
      <c r="C7" s="33">
        <v>658</v>
      </c>
      <c r="D7" s="33">
        <v>658</v>
      </c>
      <c r="E7" s="34">
        <v>300732320</v>
      </c>
    </row>
    <row r="8" spans="1:5">
      <c r="A8" s="12">
        <v>6</v>
      </c>
      <c r="B8" s="33" t="s">
        <v>48</v>
      </c>
      <c r="C8" s="33">
        <v>532</v>
      </c>
      <c r="D8" s="33">
        <v>523</v>
      </c>
      <c r="E8" s="34">
        <v>0</v>
      </c>
    </row>
    <row r="9" spans="1:5">
      <c r="A9" s="12">
        <v>7</v>
      </c>
      <c r="B9" s="33" t="s">
        <v>45</v>
      </c>
      <c r="C9" s="33">
        <v>458</v>
      </c>
      <c r="D9" s="33">
        <v>458</v>
      </c>
      <c r="E9" s="34">
        <v>187670080</v>
      </c>
    </row>
    <row r="10" spans="1:5">
      <c r="A10" s="12">
        <v>8</v>
      </c>
      <c r="B10" s="33" t="s">
        <v>43</v>
      </c>
      <c r="C10" s="33">
        <v>450</v>
      </c>
      <c r="D10" s="33">
        <v>447</v>
      </c>
      <c r="E10" s="34">
        <v>123486432</v>
      </c>
    </row>
    <row r="11" spans="1:5">
      <c r="A11" s="12">
        <v>9</v>
      </c>
      <c r="B11" s="33" t="s">
        <v>44</v>
      </c>
      <c r="C11" s="33">
        <v>332</v>
      </c>
      <c r="D11" s="33">
        <v>13</v>
      </c>
      <c r="E11" s="34">
        <v>3410703</v>
      </c>
    </row>
    <row r="12" spans="1:5">
      <c r="A12" s="12">
        <v>10</v>
      </c>
      <c r="B12" s="33" t="s">
        <v>113</v>
      </c>
      <c r="C12" s="33">
        <v>301</v>
      </c>
      <c r="D12" s="33">
        <v>70</v>
      </c>
      <c r="E12" s="34">
        <v>21505400</v>
      </c>
    </row>
    <row r="13" spans="1:5">
      <c r="A13" s="33"/>
      <c r="B13" s="33" t="s">
        <v>77</v>
      </c>
      <c r="C13" s="34">
        <v>71043</v>
      </c>
      <c r="D13" s="34">
        <v>38540</v>
      </c>
      <c r="E13" s="34">
        <v>11509018814</v>
      </c>
    </row>
    <row r="14" spans="1:5">
      <c r="A14" s="33"/>
      <c r="B14" s="33" t="s">
        <v>146</v>
      </c>
      <c r="C14" s="34">
        <v>77724</v>
      </c>
      <c r="D14" s="34">
        <v>44410</v>
      </c>
      <c r="E14" s="34">
        <v>12936770119</v>
      </c>
    </row>
  </sheetData>
  <phoneticPr fontId="6"/>
  <pageMargins left="0.70866141732283472" right="0.70866141732283472" top="0.74803149606299213" bottom="0.74803149606299213" header="0.31496062992125984" footer="0.31496062992125984"/>
  <pageSetup paperSize="8" scale="67" fitToHeight="0" orientation="landscape" r:id="rId1"/>
  <headerFooter>
    <oddHeader>&amp;C&amp;A</oddHeader>
    <oddFooter>&amp;C&amp;P/&amp;N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C4FF0C-CE88-4396-981A-CC381656B4B2}">
  <dimension ref="A1:F13"/>
  <sheetViews>
    <sheetView workbookViewId="0"/>
  </sheetViews>
  <sheetFormatPr defaultColWidth="8.6640625" defaultRowHeight="18"/>
  <cols>
    <col min="1" max="1" width="81.58203125" style="45" bestFit="1" customWidth="1"/>
    <col min="2" max="3" width="12.25" style="45" bestFit="1" customWidth="1"/>
    <col min="4" max="4" width="11.83203125" style="45" customWidth="1"/>
    <col min="5" max="6" width="12.25" style="45" bestFit="1" customWidth="1"/>
    <col min="7" max="16384" width="8.6640625" style="45"/>
  </cols>
  <sheetData>
    <row r="1" spans="1:6">
      <c r="A1" s="45" t="s">
        <v>181</v>
      </c>
    </row>
    <row r="2" spans="1:6">
      <c r="A2" s="52" t="s">
        <v>180</v>
      </c>
      <c r="B2" s="51" t="s">
        <v>179</v>
      </c>
      <c r="C2" s="51" t="s">
        <v>178</v>
      </c>
      <c r="D2" s="51" t="s">
        <v>177</v>
      </c>
      <c r="E2" s="51" t="s">
        <v>176</v>
      </c>
      <c r="F2" s="51" t="s">
        <v>175</v>
      </c>
    </row>
    <row r="3" spans="1:6">
      <c r="A3" s="49" t="s">
        <v>52</v>
      </c>
      <c r="B3" s="48">
        <v>329699322</v>
      </c>
      <c r="C3" s="48">
        <v>359294113</v>
      </c>
      <c r="D3" s="48">
        <v>497878896</v>
      </c>
      <c r="E3" s="48">
        <v>579131378</v>
      </c>
      <c r="F3" s="47">
        <v>595102746</v>
      </c>
    </row>
    <row r="4" spans="1:6">
      <c r="A4" s="49" t="s">
        <v>49</v>
      </c>
      <c r="B4" s="48">
        <v>87212808</v>
      </c>
      <c r="C4" s="48">
        <v>144113440</v>
      </c>
      <c r="D4" s="48">
        <v>185479240</v>
      </c>
      <c r="E4" s="48">
        <v>224756115</v>
      </c>
      <c r="F4" s="47">
        <v>300732320</v>
      </c>
    </row>
    <row r="5" spans="1:6">
      <c r="A5" s="49" t="s">
        <v>54</v>
      </c>
      <c r="B5" s="48">
        <v>133312348</v>
      </c>
      <c r="C5" s="48">
        <v>142038260</v>
      </c>
      <c r="D5" s="48">
        <v>167099684</v>
      </c>
      <c r="E5" s="48">
        <v>213248763</v>
      </c>
      <c r="F5" s="47">
        <v>251006574</v>
      </c>
    </row>
    <row r="6" spans="1:6">
      <c r="A6" s="50" t="s">
        <v>45</v>
      </c>
      <c r="B6" s="48">
        <v>18716904</v>
      </c>
      <c r="C6" s="48">
        <v>56291444</v>
      </c>
      <c r="D6" s="48">
        <v>94822024</v>
      </c>
      <c r="E6" s="48">
        <v>145041504</v>
      </c>
      <c r="F6" s="47">
        <v>187670080</v>
      </c>
    </row>
    <row r="7" spans="1:6">
      <c r="A7" s="49" t="s">
        <v>50</v>
      </c>
      <c r="B7" s="48">
        <v>141099588</v>
      </c>
      <c r="C7" s="48">
        <v>164387700</v>
      </c>
      <c r="D7" s="48">
        <v>183102016</v>
      </c>
      <c r="E7" s="48">
        <v>203950908</v>
      </c>
      <c r="F7" s="47">
        <v>182193624</v>
      </c>
    </row>
    <row r="8" spans="1:6">
      <c r="A8" s="49" t="s">
        <v>116</v>
      </c>
      <c r="B8" s="48">
        <v>42624444</v>
      </c>
      <c r="C8" s="48">
        <v>48514578</v>
      </c>
      <c r="D8" s="48">
        <v>61152478</v>
      </c>
      <c r="E8" s="48">
        <v>33160244</v>
      </c>
      <c r="F8" s="47">
        <v>48948372</v>
      </c>
    </row>
    <row r="9" spans="1:6">
      <c r="A9" s="49" t="s">
        <v>47</v>
      </c>
      <c r="B9" s="48">
        <v>24093036</v>
      </c>
      <c r="C9" s="48">
        <v>64128186</v>
      </c>
      <c r="D9" s="48">
        <v>116953620</v>
      </c>
      <c r="E9" s="48">
        <v>170490300</v>
      </c>
      <c r="F9" s="47">
        <v>13002000</v>
      </c>
    </row>
    <row r="10" spans="1:6">
      <c r="B10" s="46"/>
      <c r="C10" s="46"/>
      <c r="D10" s="46"/>
      <c r="E10" s="46"/>
    </row>
    <row r="11" spans="1:6">
      <c r="B11" s="46"/>
      <c r="C11" s="46"/>
      <c r="D11" s="46"/>
      <c r="E11" s="46"/>
    </row>
    <row r="12" spans="1:6">
      <c r="B12" s="46"/>
      <c r="C12" s="46"/>
      <c r="D12" s="46"/>
      <c r="E12" s="46"/>
    </row>
    <row r="13" spans="1:6">
      <c r="B13" s="46"/>
      <c r="C13" s="46"/>
      <c r="D13" s="46"/>
      <c r="E13" s="46"/>
    </row>
  </sheetData>
  <phoneticPr fontId="6"/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26"/>
  <sheetViews>
    <sheetView zoomScale="90" zoomScaleNormal="90" workbookViewId="0">
      <pane ySplit="2" topLeftCell="A3" activePane="bottomLeft" state="frozen"/>
      <selection pane="bottomLeft" activeCell="A3" sqref="A3"/>
    </sheetView>
  </sheetViews>
  <sheetFormatPr defaultRowHeight="18"/>
  <cols>
    <col min="1" max="1" width="31" customWidth="1"/>
    <col min="2" max="2" width="14.25" customWidth="1"/>
    <col min="3" max="3" width="11.83203125" style="1" bestFit="1" customWidth="1"/>
    <col min="4" max="4" width="19.83203125" style="1" bestFit="1" customWidth="1"/>
    <col min="5" max="5" width="15.58203125" style="1" bestFit="1" customWidth="1"/>
    <col min="6" max="7" width="14.75" style="1" customWidth="1"/>
  </cols>
  <sheetData>
    <row r="1" spans="1:7">
      <c r="A1" t="s">
        <v>143</v>
      </c>
    </row>
    <row r="2" spans="1:7">
      <c r="B2" s="15"/>
      <c r="C2" s="58" t="s">
        <v>22</v>
      </c>
      <c r="D2" s="58"/>
      <c r="E2" s="58"/>
      <c r="F2" s="58" t="s">
        <v>53</v>
      </c>
      <c r="G2" s="58"/>
    </row>
    <row r="3" spans="1:7">
      <c r="A3" s="4" t="s">
        <v>75</v>
      </c>
      <c r="B3" s="8" t="s">
        <v>19</v>
      </c>
      <c r="C3" s="8" t="s">
        <v>17</v>
      </c>
      <c r="D3" s="8" t="s">
        <v>16</v>
      </c>
      <c r="E3" s="8" t="s">
        <v>18</v>
      </c>
      <c r="F3" s="8" t="s">
        <v>17</v>
      </c>
      <c r="G3" s="8" t="s">
        <v>16</v>
      </c>
    </row>
    <row r="4" spans="1:7">
      <c r="A4" s="30" t="s">
        <v>74</v>
      </c>
      <c r="B4" s="31">
        <v>4245</v>
      </c>
      <c r="C4" s="31">
        <v>1543</v>
      </c>
      <c r="D4" s="30">
        <v>834</v>
      </c>
      <c r="E4" s="30">
        <v>215</v>
      </c>
      <c r="F4" s="31">
        <v>518956170</v>
      </c>
      <c r="G4" s="31">
        <v>433241404</v>
      </c>
    </row>
    <row r="5" spans="1:7">
      <c r="A5" s="30" t="s">
        <v>73</v>
      </c>
      <c r="B5" s="31">
        <v>3032</v>
      </c>
      <c r="C5" s="30">
        <v>970</v>
      </c>
      <c r="D5" s="30">
        <v>355</v>
      </c>
      <c r="E5" s="30">
        <v>161</v>
      </c>
      <c r="F5" s="31">
        <v>299506390</v>
      </c>
      <c r="G5" s="31">
        <v>177855215</v>
      </c>
    </row>
    <row r="6" spans="1:7">
      <c r="A6" s="30" t="s">
        <v>72</v>
      </c>
      <c r="B6" s="31">
        <v>2427</v>
      </c>
      <c r="C6" s="30">
        <v>862</v>
      </c>
      <c r="D6" s="30">
        <v>346</v>
      </c>
      <c r="E6" s="30">
        <v>148</v>
      </c>
      <c r="F6" s="31">
        <v>269300541</v>
      </c>
      <c r="G6" s="31">
        <v>170425236</v>
      </c>
    </row>
    <row r="7" spans="1:7">
      <c r="A7" s="30" t="s">
        <v>71</v>
      </c>
      <c r="B7" s="31">
        <v>2380</v>
      </c>
      <c r="C7" s="30">
        <v>870</v>
      </c>
      <c r="D7" s="30">
        <v>348</v>
      </c>
      <c r="E7" s="30">
        <v>168</v>
      </c>
      <c r="F7" s="31">
        <v>260369094</v>
      </c>
      <c r="G7" s="31">
        <v>169889758</v>
      </c>
    </row>
    <row r="8" spans="1:7">
      <c r="A8" s="30" t="s">
        <v>70</v>
      </c>
      <c r="B8" s="31">
        <v>2030</v>
      </c>
      <c r="C8" s="30">
        <v>765</v>
      </c>
      <c r="D8" s="30">
        <v>172</v>
      </c>
      <c r="E8" s="30">
        <v>133</v>
      </c>
      <c r="F8" s="31">
        <v>227681355</v>
      </c>
      <c r="G8" s="31">
        <v>79022484</v>
      </c>
    </row>
    <row r="9" spans="1:7">
      <c r="A9" s="30" t="s">
        <v>68</v>
      </c>
      <c r="B9" s="31">
        <v>1846</v>
      </c>
      <c r="C9" s="30">
        <v>600</v>
      </c>
      <c r="D9" s="30">
        <v>178</v>
      </c>
      <c r="E9" s="30">
        <v>122</v>
      </c>
      <c r="F9" s="31">
        <v>176406254</v>
      </c>
      <c r="G9" s="31">
        <v>83311387</v>
      </c>
    </row>
    <row r="10" spans="1:7">
      <c r="A10" s="30" t="s">
        <v>69</v>
      </c>
      <c r="B10" s="31">
        <v>1830</v>
      </c>
      <c r="C10" s="30">
        <v>615</v>
      </c>
      <c r="D10" s="30">
        <v>155</v>
      </c>
      <c r="E10" s="30">
        <v>124</v>
      </c>
      <c r="F10" s="31">
        <v>179013441</v>
      </c>
      <c r="G10" s="31">
        <v>74703767</v>
      </c>
    </row>
    <row r="11" spans="1:7">
      <c r="A11" s="30" t="s">
        <v>67</v>
      </c>
      <c r="B11" s="31">
        <v>1380</v>
      </c>
      <c r="C11" s="30">
        <v>543</v>
      </c>
      <c r="D11" s="30">
        <v>99</v>
      </c>
      <c r="E11" s="30">
        <v>65</v>
      </c>
      <c r="F11" s="31">
        <v>157752689</v>
      </c>
      <c r="G11" s="31">
        <v>44691816</v>
      </c>
    </row>
    <row r="12" spans="1:7">
      <c r="A12" s="30" t="s">
        <v>66</v>
      </c>
      <c r="B12" s="31">
        <v>1310</v>
      </c>
      <c r="C12" s="30">
        <v>581</v>
      </c>
      <c r="D12" s="30">
        <v>93</v>
      </c>
      <c r="E12" s="30">
        <v>88</v>
      </c>
      <c r="F12" s="31">
        <v>168575507</v>
      </c>
      <c r="G12" s="31">
        <v>43815698</v>
      </c>
    </row>
    <row r="13" spans="1:7">
      <c r="A13" s="30" t="s">
        <v>65</v>
      </c>
      <c r="B13" s="31">
        <v>1291</v>
      </c>
      <c r="C13" s="30">
        <v>518</v>
      </c>
      <c r="D13" s="30">
        <v>196</v>
      </c>
      <c r="E13" s="30">
        <v>72</v>
      </c>
      <c r="F13" s="31">
        <v>169596173</v>
      </c>
      <c r="G13" s="31">
        <v>97553152</v>
      </c>
    </row>
    <row r="14" spans="1:7">
      <c r="A14" s="30" t="s">
        <v>64</v>
      </c>
      <c r="B14" s="31">
        <v>1228</v>
      </c>
      <c r="C14" s="30">
        <v>366</v>
      </c>
      <c r="D14" s="30">
        <v>270</v>
      </c>
      <c r="E14" s="30">
        <v>55</v>
      </c>
      <c r="F14" s="31">
        <v>106515192</v>
      </c>
      <c r="G14" s="31">
        <v>144834504</v>
      </c>
    </row>
    <row r="15" spans="1:7">
      <c r="A15" s="30" t="s">
        <v>63</v>
      </c>
      <c r="B15" s="30">
        <v>987</v>
      </c>
      <c r="C15" s="30">
        <v>359</v>
      </c>
      <c r="D15" s="30">
        <v>105</v>
      </c>
      <c r="E15" s="30">
        <v>67</v>
      </c>
      <c r="F15" s="31">
        <v>99466500</v>
      </c>
      <c r="G15" s="31">
        <v>48775852</v>
      </c>
    </row>
    <row r="16" spans="1:7">
      <c r="A16" s="30" t="s">
        <v>60</v>
      </c>
      <c r="B16" s="30">
        <v>877</v>
      </c>
      <c r="C16" s="30">
        <v>408</v>
      </c>
      <c r="D16" s="30">
        <v>50</v>
      </c>
      <c r="E16" s="30">
        <v>57</v>
      </c>
      <c r="F16" s="31">
        <v>121661816</v>
      </c>
      <c r="G16" s="31">
        <v>22953313</v>
      </c>
    </row>
    <row r="17" spans="1:7">
      <c r="A17" s="30" t="s">
        <v>61</v>
      </c>
      <c r="B17" s="30">
        <v>859</v>
      </c>
      <c r="C17" s="30">
        <v>341</v>
      </c>
      <c r="D17" s="30">
        <v>102</v>
      </c>
      <c r="E17" s="30">
        <v>33</v>
      </c>
      <c r="F17" s="31">
        <v>101840870</v>
      </c>
      <c r="G17" s="31">
        <v>49664557</v>
      </c>
    </row>
    <row r="18" spans="1:7">
      <c r="A18" s="30" t="s">
        <v>62</v>
      </c>
      <c r="B18" s="30">
        <v>804</v>
      </c>
      <c r="C18" s="30">
        <v>244</v>
      </c>
      <c r="D18" s="30">
        <v>141</v>
      </c>
      <c r="E18" s="30">
        <v>41</v>
      </c>
      <c r="F18" s="31">
        <v>67800492</v>
      </c>
      <c r="G18" s="31">
        <v>63772878</v>
      </c>
    </row>
    <row r="19" spans="1:7">
      <c r="A19" s="30" t="s">
        <v>59</v>
      </c>
      <c r="B19" s="30">
        <v>719</v>
      </c>
      <c r="C19" s="30">
        <v>341</v>
      </c>
      <c r="D19" s="30">
        <v>75</v>
      </c>
      <c r="E19" s="30">
        <v>27</v>
      </c>
      <c r="F19" s="31">
        <v>108239198</v>
      </c>
      <c r="G19" s="31">
        <v>35669589</v>
      </c>
    </row>
    <row r="20" spans="1:7">
      <c r="A20" s="30" t="s">
        <v>117</v>
      </c>
      <c r="B20" s="30">
        <v>700</v>
      </c>
      <c r="C20" s="30">
        <v>253</v>
      </c>
      <c r="D20" s="30">
        <v>55</v>
      </c>
      <c r="E20" s="30">
        <v>52</v>
      </c>
      <c r="F20" s="31">
        <v>71000979</v>
      </c>
      <c r="G20" s="31">
        <v>24141139</v>
      </c>
    </row>
    <row r="21" spans="1:7">
      <c r="A21" s="30" t="s">
        <v>58</v>
      </c>
      <c r="B21" s="30">
        <v>668</v>
      </c>
      <c r="C21" s="30">
        <v>274</v>
      </c>
      <c r="D21" s="30">
        <v>64</v>
      </c>
      <c r="E21" s="30">
        <v>48</v>
      </c>
      <c r="F21" s="31">
        <v>92807897</v>
      </c>
      <c r="G21" s="31">
        <v>30926883</v>
      </c>
    </row>
    <row r="22" spans="1:7">
      <c r="A22" s="30" t="s">
        <v>57</v>
      </c>
      <c r="B22" s="30">
        <v>636</v>
      </c>
      <c r="C22" s="30">
        <v>324</v>
      </c>
      <c r="D22" s="30">
        <v>60</v>
      </c>
      <c r="E22" s="30">
        <v>29</v>
      </c>
      <c r="F22" s="31">
        <v>99091357</v>
      </c>
      <c r="G22" s="31">
        <v>29054660</v>
      </c>
    </row>
    <row r="23" spans="1:7">
      <c r="A23" s="30" t="s">
        <v>55</v>
      </c>
      <c r="B23" s="30">
        <v>582</v>
      </c>
      <c r="C23" s="30">
        <v>227</v>
      </c>
      <c r="D23" s="30">
        <v>128</v>
      </c>
      <c r="E23" s="30">
        <v>25</v>
      </c>
      <c r="F23" s="31">
        <v>62191903</v>
      </c>
      <c r="G23" s="31">
        <v>65352474</v>
      </c>
    </row>
    <row r="24" spans="1:7">
      <c r="A24" s="30" t="s">
        <v>118</v>
      </c>
      <c r="B24" s="31">
        <v>31208</v>
      </c>
      <c r="C24" s="31">
        <v>13736</v>
      </c>
      <c r="D24" s="31">
        <v>2563</v>
      </c>
      <c r="E24" s="31">
        <v>1784</v>
      </c>
      <c r="F24" s="31">
        <v>3791071732</v>
      </c>
      <c r="G24" s="31">
        <v>1172590382</v>
      </c>
    </row>
    <row r="25" spans="1:7">
      <c r="A25" s="30" t="s">
        <v>119</v>
      </c>
      <c r="B25" s="31">
        <v>16685</v>
      </c>
      <c r="C25" s="31">
        <v>7237</v>
      </c>
      <c r="D25" s="31">
        <v>1778</v>
      </c>
      <c r="E25" s="30">
        <v>752</v>
      </c>
      <c r="F25" s="31">
        <v>1876518438</v>
      </c>
      <c r="G25" s="31">
        <v>849159983</v>
      </c>
    </row>
    <row r="26" spans="1:7">
      <c r="A26" s="30" t="s">
        <v>111</v>
      </c>
      <c r="B26" s="31">
        <v>77724</v>
      </c>
      <c r="C26" s="31">
        <v>31977</v>
      </c>
      <c r="D26" s="31">
        <v>8167</v>
      </c>
      <c r="E26" s="31">
        <v>4266</v>
      </c>
      <c r="F26" s="31">
        <v>9025363988</v>
      </c>
      <c r="G26" s="31">
        <v>3911406131</v>
      </c>
    </row>
  </sheetData>
  <mergeCells count="2">
    <mergeCell ref="C2:E2"/>
    <mergeCell ref="F2:G2"/>
  </mergeCells>
  <phoneticPr fontId="6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B4CAC3-C06D-42B2-A067-8BE2D3EB2F3C}">
  <sheetPr>
    <pageSetUpPr fitToPage="1"/>
  </sheetPr>
  <dimension ref="A1:F14"/>
  <sheetViews>
    <sheetView tabSelected="1" zoomScaleNormal="100" workbookViewId="0">
      <selection activeCell="F18" sqref="F18"/>
    </sheetView>
  </sheetViews>
  <sheetFormatPr defaultRowHeight="18"/>
  <cols>
    <col min="1" max="1" width="26.75" bestFit="1" customWidth="1"/>
    <col min="2" max="4" width="13.58203125" bestFit="1" customWidth="1"/>
    <col min="5" max="6" width="14.83203125" bestFit="1" customWidth="1"/>
  </cols>
  <sheetData>
    <row r="1" spans="1:6">
      <c r="A1" t="s">
        <v>157</v>
      </c>
    </row>
    <row r="2" spans="1:6">
      <c r="A2" s="4" t="s">
        <v>156</v>
      </c>
      <c r="B2" s="4" t="s">
        <v>155</v>
      </c>
      <c r="C2" s="4" t="s">
        <v>154</v>
      </c>
      <c r="D2" s="4" t="s">
        <v>153</v>
      </c>
      <c r="E2" s="4" t="s">
        <v>152</v>
      </c>
      <c r="F2" s="4" t="s">
        <v>151</v>
      </c>
    </row>
    <row r="3" spans="1:6">
      <c r="A3" s="3" t="s">
        <v>150</v>
      </c>
      <c r="B3" s="38">
        <v>24308</v>
      </c>
      <c r="C3" s="38">
        <v>29137</v>
      </c>
      <c r="D3" s="38">
        <v>33927</v>
      </c>
      <c r="E3" s="38">
        <v>33237</v>
      </c>
      <c r="F3" s="38">
        <v>31977</v>
      </c>
    </row>
    <row r="4" spans="1:6">
      <c r="A4" s="3" t="s">
        <v>149</v>
      </c>
      <c r="B4" s="38">
        <v>5479</v>
      </c>
      <c r="C4" s="38">
        <v>5997</v>
      </c>
      <c r="D4" s="38">
        <v>9255</v>
      </c>
      <c r="E4" s="38">
        <v>8860</v>
      </c>
      <c r="F4" s="38">
        <v>8167</v>
      </c>
    </row>
    <row r="5" spans="1:6">
      <c r="A5" s="3" t="s">
        <v>148</v>
      </c>
      <c r="B5" s="38">
        <v>5839</v>
      </c>
      <c r="C5" s="38">
        <v>4817</v>
      </c>
      <c r="D5" s="38">
        <v>4209</v>
      </c>
      <c r="E5" s="38">
        <v>2972</v>
      </c>
      <c r="F5" s="38">
        <v>4266</v>
      </c>
    </row>
    <row r="6" spans="1:6">
      <c r="A6" s="3" t="s">
        <v>147</v>
      </c>
      <c r="B6" s="38">
        <v>40219</v>
      </c>
      <c r="C6" s="38">
        <v>41206</v>
      </c>
      <c r="D6" s="38">
        <v>40306</v>
      </c>
      <c r="E6" s="38">
        <v>38416</v>
      </c>
      <c r="F6" s="38">
        <v>33314</v>
      </c>
    </row>
    <row r="7" spans="1:6">
      <c r="B7" s="2">
        <f>SUM(B3:B6)</f>
        <v>75845</v>
      </c>
      <c r="C7" s="2">
        <f>SUM(C3:C6)</f>
        <v>81157</v>
      </c>
      <c r="D7" s="2">
        <f>SUM(D3:D6)</f>
        <v>87697</v>
      </c>
      <c r="E7" s="2">
        <f>SUM(E3:E6)</f>
        <v>83485</v>
      </c>
      <c r="F7" s="2">
        <f>SUM(F3:F6)</f>
        <v>77724</v>
      </c>
    </row>
    <row r="9" spans="1:6">
      <c r="A9" t="s">
        <v>0</v>
      </c>
      <c r="B9" s="1"/>
      <c r="C9" s="1"/>
    </row>
    <row r="10" spans="1:6">
      <c r="A10" s="4" t="s">
        <v>156</v>
      </c>
      <c r="B10" s="4" t="s">
        <v>155</v>
      </c>
      <c r="C10" s="4" t="s">
        <v>154</v>
      </c>
      <c r="D10" s="4" t="s">
        <v>153</v>
      </c>
      <c r="E10" s="4" t="s">
        <v>152</v>
      </c>
      <c r="F10" s="4" t="s">
        <v>151</v>
      </c>
    </row>
    <row r="11" spans="1:6">
      <c r="A11" s="3" t="s">
        <v>150</v>
      </c>
      <c r="B11" s="39">
        <f>B3/$B$7</f>
        <v>0.32049574790691543</v>
      </c>
      <c r="C11" s="39">
        <f>C3/$C$7</f>
        <v>0.35902017078009291</v>
      </c>
      <c r="D11" s="39">
        <f>D3/$D$7</f>
        <v>0.38686614137313707</v>
      </c>
      <c r="E11" s="39">
        <f t="shared" ref="E11:F14" si="0">E3/$E$7</f>
        <v>0.3981194226507756</v>
      </c>
      <c r="F11" s="39">
        <f>F3/$F$7</f>
        <v>0.41141732283464566</v>
      </c>
    </row>
    <row r="12" spans="1:6">
      <c r="A12" s="3" t="s">
        <v>149</v>
      </c>
      <c r="B12" s="39">
        <f>B4/$B$7</f>
        <v>7.2239435691212342E-2</v>
      </c>
      <c r="C12" s="39">
        <f>C4/$C$7</f>
        <v>7.3893810761856651E-2</v>
      </c>
      <c r="D12" s="39">
        <f>D4/$D$7</f>
        <v>0.10553382669874682</v>
      </c>
      <c r="E12" s="39">
        <f t="shared" si="0"/>
        <v>0.10612684913457507</v>
      </c>
      <c r="F12" s="39">
        <f>F4/$F$7</f>
        <v>0.10507693891204777</v>
      </c>
    </row>
    <row r="13" spans="1:6">
      <c r="A13" s="3" t="s">
        <v>148</v>
      </c>
      <c r="B13" s="39">
        <f>B5/$B$7</f>
        <v>7.6985958204232319E-2</v>
      </c>
      <c r="C13" s="39">
        <f>C5/$C$7</f>
        <v>5.9354091452370097E-2</v>
      </c>
      <c r="D13" s="39">
        <f>D5/$D$7</f>
        <v>4.7994800278230727E-2</v>
      </c>
      <c r="E13" s="39">
        <f t="shared" si="0"/>
        <v>3.5599209438821347E-2</v>
      </c>
      <c r="F13" s="39">
        <f>F5/$F$7</f>
        <v>5.4886521537748957E-2</v>
      </c>
    </row>
    <row r="14" spans="1:6">
      <c r="A14" s="3" t="s">
        <v>147</v>
      </c>
      <c r="B14" s="39">
        <f>B6/$B$7</f>
        <v>0.53027885819763987</v>
      </c>
      <c r="C14" s="39">
        <f>C6/$C$7</f>
        <v>0.50773192700568037</v>
      </c>
      <c r="D14" s="39">
        <f>D6/$D$7</f>
        <v>0.45960523164988543</v>
      </c>
      <c r="E14" s="39">
        <f t="shared" si="0"/>
        <v>0.46015451877582797</v>
      </c>
      <c r="F14" s="39">
        <f>F6/$F$7</f>
        <v>0.42861921671555764</v>
      </c>
    </row>
  </sheetData>
  <phoneticPr fontId="6"/>
  <pageMargins left="0.70866141732283472" right="0.70866141732283472" top="0.74803149606299213" bottom="0.74803149606299213" header="0.31496062992125984" footer="0.31496062992125984"/>
  <pageSetup paperSize="9" fitToHeight="0" orientation="landscape" horizontalDpi="1200" verticalDpi="1200" r:id="rId1"/>
  <headerFooter>
    <oddHeader>&amp;C&amp;A</oddHeader>
    <oddFooter>&amp;C&amp;P/&amp;N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H26"/>
  <sheetViews>
    <sheetView workbookViewId="0">
      <pane ySplit="3" topLeftCell="A4" activePane="bottomLeft" state="frozen"/>
      <selection pane="bottomLeft" activeCell="A4" sqref="A4"/>
    </sheetView>
  </sheetViews>
  <sheetFormatPr defaultRowHeight="18"/>
  <cols>
    <col min="1" max="1" width="35.08203125" customWidth="1"/>
    <col min="2" max="2" width="14.5" customWidth="1"/>
    <col min="3" max="3" width="11.83203125" style="1" bestFit="1" customWidth="1"/>
    <col min="4" max="4" width="19.83203125" style="1" bestFit="1" customWidth="1"/>
    <col min="5" max="5" width="15.58203125" style="1" bestFit="1" customWidth="1"/>
    <col min="6" max="6" width="13.33203125" style="1" bestFit="1" customWidth="1"/>
    <col min="7" max="7" width="19.83203125" style="1" bestFit="1" customWidth="1"/>
    <col min="8" max="8" width="13.08203125" style="1" customWidth="1"/>
  </cols>
  <sheetData>
    <row r="1" spans="1:8">
      <c r="A1" t="s">
        <v>76</v>
      </c>
    </row>
    <row r="2" spans="1:8">
      <c r="B2" s="15"/>
      <c r="C2" s="58" t="s">
        <v>22</v>
      </c>
      <c r="D2" s="58"/>
      <c r="E2" s="58"/>
      <c r="F2" s="58" t="s">
        <v>53</v>
      </c>
      <c r="G2" s="58"/>
      <c r="H2"/>
    </row>
    <row r="3" spans="1:8">
      <c r="A3" s="10" t="s">
        <v>75</v>
      </c>
      <c r="B3" s="9" t="s">
        <v>19</v>
      </c>
      <c r="C3" s="8" t="s">
        <v>17</v>
      </c>
      <c r="D3" s="8" t="s">
        <v>16</v>
      </c>
      <c r="E3" s="8" t="s">
        <v>18</v>
      </c>
      <c r="F3" s="8" t="s">
        <v>17</v>
      </c>
      <c r="G3" s="8" t="s">
        <v>16</v>
      </c>
      <c r="H3"/>
    </row>
    <row r="4" spans="1:8">
      <c r="A4" s="30" t="s">
        <v>74</v>
      </c>
      <c r="B4" s="31">
        <v>4726</v>
      </c>
      <c r="C4" s="31">
        <v>1785</v>
      </c>
      <c r="D4" s="30">
        <v>688</v>
      </c>
      <c r="E4" s="30">
        <v>167</v>
      </c>
      <c r="F4" s="31">
        <v>495899856</v>
      </c>
      <c r="G4" s="31">
        <v>289419123</v>
      </c>
      <c r="H4"/>
    </row>
    <row r="5" spans="1:8">
      <c r="A5" s="30" t="s">
        <v>73</v>
      </c>
      <c r="B5" s="31">
        <v>3240</v>
      </c>
      <c r="C5" s="31">
        <v>1006</v>
      </c>
      <c r="D5" s="30">
        <v>288</v>
      </c>
      <c r="E5" s="30">
        <v>126</v>
      </c>
      <c r="F5" s="31">
        <v>256601712</v>
      </c>
      <c r="G5" s="31">
        <v>117181972</v>
      </c>
      <c r="H5"/>
    </row>
    <row r="6" spans="1:8">
      <c r="A6" s="30" t="s">
        <v>72</v>
      </c>
      <c r="B6" s="31">
        <v>2675</v>
      </c>
      <c r="C6" s="30">
        <v>941</v>
      </c>
      <c r="D6" s="30">
        <v>340</v>
      </c>
      <c r="E6" s="30">
        <v>87</v>
      </c>
      <c r="F6" s="31">
        <v>261392227</v>
      </c>
      <c r="G6" s="31">
        <v>143173194</v>
      </c>
      <c r="H6"/>
    </row>
    <row r="7" spans="1:8">
      <c r="A7" s="30" t="s">
        <v>71</v>
      </c>
      <c r="B7" s="31">
        <v>2555</v>
      </c>
      <c r="C7" s="30">
        <v>927</v>
      </c>
      <c r="D7" s="30">
        <v>362</v>
      </c>
      <c r="E7" s="30">
        <v>97</v>
      </c>
      <c r="F7" s="31">
        <v>233820864</v>
      </c>
      <c r="G7" s="31">
        <v>135367857</v>
      </c>
      <c r="H7"/>
    </row>
    <row r="8" spans="1:8">
      <c r="A8" s="30" t="s">
        <v>70</v>
      </c>
      <c r="B8" s="31">
        <v>2090</v>
      </c>
      <c r="C8" s="30">
        <v>737</v>
      </c>
      <c r="D8" s="30">
        <v>265</v>
      </c>
      <c r="E8" s="30">
        <v>87</v>
      </c>
      <c r="F8" s="31">
        <v>188882952</v>
      </c>
      <c r="G8" s="31">
        <v>107589676</v>
      </c>
      <c r="H8"/>
    </row>
    <row r="9" spans="1:8">
      <c r="A9" s="30" t="s">
        <v>69</v>
      </c>
      <c r="B9" s="31">
        <v>2033</v>
      </c>
      <c r="C9" s="30">
        <v>692</v>
      </c>
      <c r="D9" s="30">
        <v>245</v>
      </c>
      <c r="E9" s="30">
        <v>78</v>
      </c>
      <c r="F9" s="31">
        <v>165690257</v>
      </c>
      <c r="G9" s="31">
        <v>92899192</v>
      </c>
      <c r="H9"/>
    </row>
    <row r="10" spans="1:8">
      <c r="A10" s="30" t="s">
        <v>68</v>
      </c>
      <c r="B10" s="31">
        <v>1904</v>
      </c>
      <c r="C10" s="30">
        <v>601</v>
      </c>
      <c r="D10" s="30">
        <v>248</v>
      </c>
      <c r="E10" s="30">
        <v>72</v>
      </c>
      <c r="F10" s="31">
        <v>162268393</v>
      </c>
      <c r="G10" s="31">
        <v>94732166</v>
      </c>
      <c r="H10"/>
    </row>
    <row r="11" spans="1:8">
      <c r="A11" s="30" t="s">
        <v>67</v>
      </c>
      <c r="B11" s="31">
        <v>1458</v>
      </c>
      <c r="C11" s="30">
        <v>563</v>
      </c>
      <c r="D11" s="30">
        <v>90</v>
      </c>
      <c r="E11" s="30">
        <v>41</v>
      </c>
      <c r="F11" s="31">
        <v>137684085</v>
      </c>
      <c r="G11" s="31">
        <v>34001332</v>
      </c>
      <c r="H11"/>
    </row>
    <row r="12" spans="1:8">
      <c r="A12" s="30" t="s">
        <v>66</v>
      </c>
      <c r="B12" s="31">
        <v>1410</v>
      </c>
      <c r="C12" s="30">
        <v>549</v>
      </c>
      <c r="D12" s="30">
        <v>152</v>
      </c>
      <c r="E12" s="30">
        <v>52</v>
      </c>
      <c r="F12" s="31">
        <v>131533343</v>
      </c>
      <c r="G12" s="31">
        <v>58894247</v>
      </c>
      <c r="H12"/>
    </row>
    <row r="13" spans="1:8">
      <c r="A13" s="30" t="s">
        <v>65</v>
      </c>
      <c r="B13" s="31">
        <v>1338</v>
      </c>
      <c r="C13" s="30">
        <v>562</v>
      </c>
      <c r="D13" s="30">
        <v>175</v>
      </c>
      <c r="E13" s="30">
        <v>47</v>
      </c>
      <c r="F13" s="31">
        <v>157216414</v>
      </c>
      <c r="G13" s="31">
        <v>67022377</v>
      </c>
      <c r="H13"/>
    </row>
    <row r="14" spans="1:8">
      <c r="A14" s="30" t="s">
        <v>64</v>
      </c>
      <c r="B14" s="31">
        <v>1277</v>
      </c>
      <c r="C14" s="30">
        <v>346</v>
      </c>
      <c r="D14" s="30">
        <v>160</v>
      </c>
      <c r="E14" s="30">
        <v>44</v>
      </c>
      <c r="F14" s="31">
        <v>83030833</v>
      </c>
      <c r="G14" s="31">
        <v>62342786</v>
      </c>
      <c r="H14"/>
    </row>
    <row r="15" spans="1:8">
      <c r="A15" s="30" t="s">
        <v>63</v>
      </c>
      <c r="B15" s="31">
        <v>1038</v>
      </c>
      <c r="C15" s="30">
        <v>383</v>
      </c>
      <c r="D15" s="30">
        <v>128</v>
      </c>
      <c r="E15" s="30">
        <v>36</v>
      </c>
      <c r="F15" s="31">
        <v>95369213</v>
      </c>
      <c r="G15" s="31">
        <v>47872571</v>
      </c>
      <c r="H15"/>
    </row>
    <row r="16" spans="1:8">
      <c r="A16" s="30" t="s">
        <v>62</v>
      </c>
      <c r="B16" s="30">
        <v>931</v>
      </c>
      <c r="C16" s="30">
        <v>279</v>
      </c>
      <c r="D16" s="30">
        <v>161</v>
      </c>
      <c r="E16" s="30">
        <v>24</v>
      </c>
      <c r="F16" s="31">
        <v>68760509</v>
      </c>
      <c r="G16" s="31">
        <v>63044771</v>
      </c>
      <c r="H16"/>
    </row>
    <row r="17" spans="1:8">
      <c r="A17" s="30" t="s">
        <v>61</v>
      </c>
      <c r="B17" s="30">
        <v>919</v>
      </c>
      <c r="C17" s="30">
        <v>377</v>
      </c>
      <c r="D17" s="30">
        <v>59</v>
      </c>
      <c r="E17" s="30">
        <v>34</v>
      </c>
      <c r="F17" s="31">
        <v>94489061</v>
      </c>
      <c r="G17" s="31">
        <v>21138715</v>
      </c>
      <c r="H17"/>
    </row>
    <row r="18" spans="1:8">
      <c r="A18" s="30" t="s">
        <v>60</v>
      </c>
      <c r="B18" s="30">
        <v>888</v>
      </c>
      <c r="C18" s="30">
        <v>375</v>
      </c>
      <c r="D18" s="30">
        <v>69</v>
      </c>
      <c r="E18" s="30">
        <v>39</v>
      </c>
      <c r="F18" s="31">
        <v>96143432</v>
      </c>
      <c r="G18" s="31">
        <v>26882081</v>
      </c>
      <c r="H18"/>
    </row>
    <row r="19" spans="1:8">
      <c r="A19" s="30" t="s">
        <v>58</v>
      </c>
      <c r="B19" s="30">
        <v>716</v>
      </c>
      <c r="C19" s="30">
        <v>295</v>
      </c>
      <c r="D19" s="30">
        <v>97</v>
      </c>
      <c r="E19" s="30">
        <v>26</v>
      </c>
      <c r="F19" s="31">
        <v>76643881</v>
      </c>
      <c r="G19" s="31">
        <v>39688167</v>
      </c>
      <c r="H19"/>
    </row>
    <row r="20" spans="1:8">
      <c r="A20" s="30" t="s">
        <v>59</v>
      </c>
      <c r="B20" s="30">
        <v>713</v>
      </c>
      <c r="C20" s="30">
        <v>341</v>
      </c>
      <c r="D20" s="30">
        <v>69</v>
      </c>
      <c r="E20" s="30">
        <v>23</v>
      </c>
      <c r="F20" s="31">
        <v>94800614</v>
      </c>
      <c r="G20" s="31">
        <v>23973281</v>
      </c>
      <c r="H20"/>
    </row>
    <row r="21" spans="1:8">
      <c r="A21" s="30" t="s">
        <v>57</v>
      </c>
      <c r="B21" s="30">
        <v>695</v>
      </c>
      <c r="C21" s="30">
        <v>357</v>
      </c>
      <c r="D21" s="30">
        <v>68</v>
      </c>
      <c r="E21" s="30">
        <v>25</v>
      </c>
      <c r="F21" s="31">
        <v>95589296</v>
      </c>
      <c r="G21" s="31">
        <v>25503183</v>
      </c>
      <c r="H21"/>
    </row>
    <row r="22" spans="1:8">
      <c r="A22" s="30" t="s">
        <v>56</v>
      </c>
      <c r="B22" s="30">
        <v>636</v>
      </c>
      <c r="C22" s="30">
        <v>292</v>
      </c>
      <c r="D22" s="30">
        <v>57</v>
      </c>
      <c r="E22" s="30">
        <v>22</v>
      </c>
      <c r="F22" s="31">
        <v>60451965</v>
      </c>
      <c r="G22" s="31">
        <v>20792782</v>
      </c>
      <c r="H22"/>
    </row>
    <row r="23" spans="1:8">
      <c r="A23" s="30" t="s">
        <v>55</v>
      </c>
      <c r="B23" s="30">
        <v>620</v>
      </c>
      <c r="C23" s="30">
        <v>204</v>
      </c>
      <c r="D23" s="30">
        <v>91</v>
      </c>
      <c r="E23" s="30">
        <v>17</v>
      </c>
      <c r="F23" s="31">
        <v>47602584</v>
      </c>
      <c r="G23" s="31">
        <v>35680515</v>
      </c>
      <c r="H23"/>
    </row>
    <row r="24" spans="1:8">
      <c r="A24" s="30" t="s">
        <v>118</v>
      </c>
      <c r="B24" s="31">
        <v>33564</v>
      </c>
      <c r="C24" s="31">
        <v>14392</v>
      </c>
      <c r="D24" s="31">
        <v>3197</v>
      </c>
      <c r="E24" s="31">
        <v>1137</v>
      </c>
      <c r="F24" s="31">
        <v>3386686406</v>
      </c>
      <c r="G24" s="31">
        <v>1206989628</v>
      </c>
      <c r="H24"/>
    </row>
    <row r="25" spans="1:8">
      <c r="A25" s="30" t="s">
        <v>119</v>
      </c>
      <c r="B25" s="31">
        <v>18059</v>
      </c>
      <c r="C25" s="31">
        <v>7233</v>
      </c>
      <c r="D25" s="31">
        <v>1851</v>
      </c>
      <c r="E25" s="30">
        <v>691</v>
      </c>
      <c r="F25" s="31">
        <v>1618446788</v>
      </c>
      <c r="G25" s="31">
        <v>745645307</v>
      </c>
      <c r="H25"/>
    </row>
    <row r="26" spans="1:8">
      <c r="A26" s="30" t="s">
        <v>111</v>
      </c>
      <c r="B26" s="31">
        <v>83485</v>
      </c>
      <c r="C26" s="31">
        <v>33237</v>
      </c>
      <c r="D26" s="31">
        <v>8860</v>
      </c>
      <c r="E26" s="31">
        <v>2972</v>
      </c>
      <c r="F26" s="31">
        <v>8009004685</v>
      </c>
      <c r="G26" s="31">
        <v>3459834923</v>
      </c>
      <c r="H26"/>
    </row>
  </sheetData>
  <autoFilter ref="A3:H3" xr:uid="{00000000-0009-0000-0000-000013000000}"/>
  <mergeCells count="2">
    <mergeCell ref="C2:E2"/>
    <mergeCell ref="F2:G2"/>
  </mergeCells>
  <phoneticPr fontId="6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F17"/>
  <sheetViews>
    <sheetView workbookViewId="0"/>
  </sheetViews>
  <sheetFormatPr defaultColWidth="8" defaultRowHeight="18"/>
  <cols>
    <col min="1" max="1" width="16.25" style="16" customWidth="1"/>
    <col min="2" max="16384" width="8" style="16"/>
  </cols>
  <sheetData>
    <row r="1" spans="1:6">
      <c r="A1" s="16" t="s">
        <v>92</v>
      </c>
    </row>
    <row r="2" spans="1:6">
      <c r="A2" s="17" t="s">
        <v>91</v>
      </c>
      <c r="B2" s="17" t="s">
        <v>31</v>
      </c>
      <c r="C2" s="17" t="s">
        <v>30</v>
      </c>
      <c r="D2" s="17" t="s">
        <v>120</v>
      </c>
      <c r="E2" s="17" t="s">
        <v>121</v>
      </c>
      <c r="F2" s="17" t="s">
        <v>122</v>
      </c>
    </row>
    <row r="3" spans="1:6">
      <c r="A3" s="30" t="s">
        <v>90</v>
      </c>
      <c r="B3" s="53">
        <v>0.29799999999999999</v>
      </c>
      <c r="C3" s="53">
        <v>0.30499999999999999</v>
      </c>
      <c r="D3" s="53">
        <v>0.32600000000000001</v>
      </c>
      <c r="E3" s="53">
        <v>0.33200000000000002</v>
      </c>
      <c r="F3" s="53">
        <v>0.32800000000000001</v>
      </c>
    </row>
    <row r="4" spans="1:6">
      <c r="A4" s="30" t="s">
        <v>89</v>
      </c>
      <c r="B4" s="53">
        <v>0.153</v>
      </c>
      <c r="C4" s="53">
        <v>0.153</v>
      </c>
      <c r="D4" s="53">
        <v>0.14499999999999999</v>
      </c>
      <c r="E4" s="53">
        <v>0.14699999999999999</v>
      </c>
      <c r="F4" s="53">
        <v>0.152</v>
      </c>
    </row>
    <row r="5" spans="1:6">
      <c r="A5" s="30" t="s">
        <v>88</v>
      </c>
      <c r="B5" s="53">
        <v>0.126</v>
      </c>
      <c r="C5" s="53">
        <v>0.127</v>
      </c>
      <c r="D5" s="53">
        <v>0.13100000000000001</v>
      </c>
      <c r="E5" s="53">
        <v>0.127</v>
      </c>
      <c r="F5" s="53">
        <v>0.12</v>
      </c>
    </row>
    <row r="6" spans="1:6">
      <c r="A6" s="30" t="s">
        <v>87</v>
      </c>
      <c r="B6" s="53">
        <v>0.115</v>
      </c>
      <c r="C6" s="53">
        <v>0.112</v>
      </c>
      <c r="D6" s="53">
        <v>0.108</v>
      </c>
      <c r="E6" s="53">
        <v>0.10199999999999999</v>
      </c>
      <c r="F6" s="53">
        <v>0.10199999999999999</v>
      </c>
    </row>
    <row r="7" spans="1:6">
      <c r="A7" s="30" t="s">
        <v>86</v>
      </c>
      <c r="B7" s="53">
        <v>0.10199999999999999</v>
      </c>
      <c r="C7" s="53">
        <v>0.1</v>
      </c>
      <c r="D7" s="53">
        <v>8.6999999999999994E-2</v>
      </c>
      <c r="E7" s="53">
        <v>8.7999999999999995E-2</v>
      </c>
      <c r="F7" s="53">
        <v>8.6999999999999994E-2</v>
      </c>
    </row>
    <row r="8" spans="1:6">
      <c r="A8" s="30" t="s">
        <v>85</v>
      </c>
      <c r="B8" s="53">
        <v>2.5000000000000001E-2</v>
      </c>
      <c r="C8" s="53">
        <v>2.4E-2</v>
      </c>
      <c r="D8" s="53">
        <v>2.4E-2</v>
      </c>
      <c r="E8" s="53">
        <v>2.5999999999999999E-2</v>
      </c>
      <c r="F8" s="53">
        <v>2.8000000000000001E-2</v>
      </c>
    </row>
    <row r="9" spans="1:6">
      <c r="A9" s="30" t="s">
        <v>81</v>
      </c>
      <c r="B9" s="53">
        <v>2.8000000000000001E-2</v>
      </c>
      <c r="C9" s="53">
        <v>2.8000000000000001E-2</v>
      </c>
      <c r="D9" s="53">
        <v>2.8000000000000001E-2</v>
      </c>
      <c r="E9" s="53">
        <v>2.7E-2</v>
      </c>
      <c r="F9" s="53">
        <v>2.5999999999999999E-2</v>
      </c>
    </row>
    <row r="10" spans="1:6">
      <c r="A10" s="30" t="s">
        <v>82</v>
      </c>
      <c r="B10" s="53">
        <v>1.9E-2</v>
      </c>
      <c r="C10" s="53">
        <v>1.9E-2</v>
      </c>
      <c r="D10" s="53">
        <v>1.9E-2</v>
      </c>
      <c r="E10" s="53">
        <v>2.1000000000000001E-2</v>
      </c>
      <c r="F10" s="53">
        <v>2.1999999999999999E-2</v>
      </c>
    </row>
    <row r="11" spans="1:6">
      <c r="A11" s="30" t="s">
        <v>83</v>
      </c>
      <c r="B11" s="53">
        <v>2.1000000000000001E-2</v>
      </c>
      <c r="C11" s="53">
        <v>0.02</v>
      </c>
      <c r="D11" s="53">
        <v>1.9E-2</v>
      </c>
      <c r="E11" s="53">
        <v>0.02</v>
      </c>
      <c r="F11" s="53">
        <v>2.1999999999999999E-2</v>
      </c>
    </row>
    <row r="12" spans="1:6">
      <c r="A12" s="30" t="s">
        <v>84</v>
      </c>
      <c r="B12" s="53">
        <v>2.5999999999999999E-2</v>
      </c>
      <c r="C12" s="53">
        <v>2.4E-2</v>
      </c>
      <c r="D12" s="53">
        <v>2.4E-2</v>
      </c>
      <c r="E12" s="53">
        <v>2.1999999999999999E-2</v>
      </c>
      <c r="F12" s="53">
        <v>2.1000000000000001E-2</v>
      </c>
    </row>
    <row r="13" spans="1:6">
      <c r="A13" s="30" t="s">
        <v>78</v>
      </c>
      <c r="B13" s="53">
        <v>1.0999999999999999E-2</v>
      </c>
      <c r="C13" s="53">
        <v>8.9999999999999993E-3</v>
      </c>
      <c r="D13" s="53">
        <v>8.9999999999999993E-3</v>
      </c>
      <c r="E13" s="53">
        <v>8.9999999999999993E-3</v>
      </c>
      <c r="F13" s="53">
        <v>1.0999999999999999E-2</v>
      </c>
    </row>
    <row r="14" spans="1:6">
      <c r="A14" s="30" t="s">
        <v>80</v>
      </c>
      <c r="B14" s="53">
        <v>0.01</v>
      </c>
      <c r="C14" s="53">
        <v>0.01</v>
      </c>
      <c r="D14" s="53">
        <v>0.01</v>
      </c>
      <c r="E14" s="53">
        <v>8.9999999999999993E-3</v>
      </c>
      <c r="F14" s="53">
        <v>8.9999999999999993E-3</v>
      </c>
    </row>
    <row r="15" spans="1:6">
      <c r="A15" s="30" t="s">
        <v>79</v>
      </c>
      <c r="B15" s="53">
        <v>6.0000000000000001E-3</v>
      </c>
      <c r="C15" s="53">
        <v>6.0000000000000001E-3</v>
      </c>
      <c r="D15" s="53">
        <v>7.0000000000000001E-3</v>
      </c>
      <c r="E15" s="53">
        <v>8.0000000000000002E-3</v>
      </c>
      <c r="F15" s="53">
        <v>8.0000000000000002E-3</v>
      </c>
    </row>
    <row r="16" spans="1:6">
      <c r="A16" s="30" t="s">
        <v>77</v>
      </c>
      <c r="B16" s="53">
        <v>6.0999999999999999E-2</v>
      </c>
      <c r="C16" s="53">
        <v>6.4000000000000001E-2</v>
      </c>
      <c r="D16" s="53">
        <v>6.2E-2</v>
      </c>
      <c r="E16" s="53">
        <v>6.3E-2</v>
      </c>
      <c r="F16" s="53">
        <v>6.3E-2</v>
      </c>
    </row>
    <row r="17" spans="1:6">
      <c r="A17" s="30"/>
      <c r="B17" s="53">
        <v>1</v>
      </c>
      <c r="C17" s="53">
        <v>1</v>
      </c>
      <c r="D17" s="53">
        <v>1</v>
      </c>
      <c r="E17" s="53">
        <v>1</v>
      </c>
      <c r="F17" s="53">
        <v>1</v>
      </c>
    </row>
  </sheetData>
  <phoneticPr fontId="6"/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F17"/>
  <sheetViews>
    <sheetView workbookViewId="0"/>
  </sheetViews>
  <sheetFormatPr defaultColWidth="8" defaultRowHeight="18"/>
  <cols>
    <col min="1" max="1" width="16.25" style="16" customWidth="1"/>
    <col min="2" max="16384" width="8" style="16"/>
  </cols>
  <sheetData>
    <row r="1" spans="1:6">
      <c r="A1" s="16" t="s">
        <v>93</v>
      </c>
    </row>
    <row r="2" spans="1:6">
      <c r="A2" s="17" t="s">
        <v>91</v>
      </c>
      <c r="B2" s="17" t="s">
        <v>31</v>
      </c>
      <c r="C2" s="17" t="s">
        <v>30</v>
      </c>
      <c r="D2" s="17" t="s">
        <v>120</v>
      </c>
      <c r="E2" s="17" t="s">
        <v>121</v>
      </c>
      <c r="F2" s="17" t="s">
        <v>122</v>
      </c>
    </row>
    <row r="3" spans="1:6">
      <c r="A3" s="18" t="s">
        <v>90</v>
      </c>
      <c r="B3" s="19">
        <v>0.34899999999999998</v>
      </c>
      <c r="C3" s="19">
        <v>0.35499999999999998</v>
      </c>
      <c r="D3" s="19">
        <v>0.35599999999999998</v>
      </c>
      <c r="E3" s="19">
        <v>0.374</v>
      </c>
      <c r="F3" s="19">
        <v>0.372</v>
      </c>
    </row>
    <row r="4" spans="1:6">
      <c r="A4" s="18" t="s">
        <v>89</v>
      </c>
      <c r="B4" s="19">
        <v>0.124</v>
      </c>
      <c r="C4" s="19">
        <v>0.128</v>
      </c>
      <c r="D4" s="19">
        <v>0.13200000000000001</v>
      </c>
      <c r="E4" s="19">
        <v>0.122</v>
      </c>
      <c r="F4" s="19">
        <v>0.126</v>
      </c>
    </row>
    <row r="5" spans="1:6">
      <c r="A5" s="18" t="s">
        <v>88</v>
      </c>
      <c r="B5" s="19">
        <v>0.13400000000000001</v>
      </c>
      <c r="C5" s="19">
        <v>0.14399999999999999</v>
      </c>
      <c r="D5" s="19">
        <v>0.14699999999999999</v>
      </c>
      <c r="E5" s="19">
        <v>0.14799999999999999</v>
      </c>
      <c r="F5" s="19">
        <v>0.13300000000000001</v>
      </c>
    </row>
    <row r="6" spans="1:6">
      <c r="A6" s="18" t="s">
        <v>87</v>
      </c>
      <c r="B6" s="19">
        <v>8.5999999999999993E-2</v>
      </c>
      <c r="C6" s="19">
        <v>8.6999999999999994E-2</v>
      </c>
      <c r="D6" s="19">
        <v>8.3000000000000004E-2</v>
      </c>
      <c r="E6" s="19">
        <v>7.4999999999999997E-2</v>
      </c>
      <c r="F6" s="19">
        <v>8.3000000000000004E-2</v>
      </c>
    </row>
    <row r="7" spans="1:6">
      <c r="A7" s="18" t="s">
        <v>86</v>
      </c>
      <c r="B7" s="19">
        <v>7.3999999999999996E-2</v>
      </c>
      <c r="C7" s="19">
        <v>7.1999999999999995E-2</v>
      </c>
      <c r="D7" s="19">
        <v>6.7000000000000004E-2</v>
      </c>
      <c r="E7" s="19">
        <v>6.3E-2</v>
      </c>
      <c r="F7" s="19">
        <v>0.06</v>
      </c>
    </row>
    <row r="8" spans="1:6">
      <c r="A8" s="18" t="s">
        <v>85</v>
      </c>
      <c r="B8" s="19">
        <v>1.4E-2</v>
      </c>
      <c r="C8" s="19">
        <v>1.4E-2</v>
      </c>
      <c r="D8" s="19">
        <v>1.7999999999999999E-2</v>
      </c>
      <c r="E8" s="19">
        <v>1.9E-2</v>
      </c>
      <c r="F8" s="19">
        <v>2.1000000000000001E-2</v>
      </c>
    </row>
    <row r="9" spans="1:6">
      <c r="A9" s="18" t="s">
        <v>81</v>
      </c>
      <c r="B9" s="19">
        <v>3.2000000000000001E-2</v>
      </c>
      <c r="C9" s="19">
        <v>3.1E-2</v>
      </c>
      <c r="D9" s="19">
        <v>3.2000000000000001E-2</v>
      </c>
      <c r="E9" s="19">
        <v>0.03</v>
      </c>
      <c r="F9" s="19">
        <v>3.1E-2</v>
      </c>
    </row>
    <row r="10" spans="1:6">
      <c r="A10" s="18" t="s">
        <v>82</v>
      </c>
      <c r="B10" s="19">
        <v>0.02</v>
      </c>
      <c r="C10" s="19">
        <v>0.02</v>
      </c>
      <c r="D10" s="19">
        <v>2.1000000000000001E-2</v>
      </c>
      <c r="E10" s="19">
        <v>2.1000000000000001E-2</v>
      </c>
      <c r="F10" s="19">
        <v>2.4E-2</v>
      </c>
    </row>
    <row r="11" spans="1:6">
      <c r="A11" s="18" t="s">
        <v>83</v>
      </c>
      <c r="B11" s="19">
        <v>1.7000000000000001E-2</v>
      </c>
      <c r="C11" s="19">
        <v>0.01</v>
      </c>
      <c r="D11" s="19">
        <v>1.0999999999999999E-2</v>
      </c>
      <c r="E11" s="19">
        <v>1.0999999999999999E-2</v>
      </c>
      <c r="F11" s="19">
        <v>1.2999999999999999E-2</v>
      </c>
    </row>
    <row r="12" spans="1:6">
      <c r="A12" s="18" t="s">
        <v>84</v>
      </c>
      <c r="B12" s="19">
        <v>2.5000000000000001E-2</v>
      </c>
      <c r="C12" s="19">
        <v>2.1000000000000001E-2</v>
      </c>
      <c r="D12" s="19">
        <v>2.1999999999999999E-2</v>
      </c>
      <c r="E12" s="19">
        <v>2.1999999999999999E-2</v>
      </c>
      <c r="F12" s="19">
        <v>1.9E-2</v>
      </c>
    </row>
    <row r="13" spans="1:6">
      <c r="A13" s="18" t="s">
        <v>78</v>
      </c>
      <c r="B13" s="19">
        <v>5.0000000000000001E-3</v>
      </c>
      <c r="C13" s="19">
        <v>4.0000000000000001E-3</v>
      </c>
      <c r="D13" s="19">
        <v>5.0000000000000001E-3</v>
      </c>
      <c r="E13" s="19">
        <v>5.0000000000000001E-3</v>
      </c>
      <c r="F13" s="19">
        <v>8.0000000000000002E-3</v>
      </c>
    </row>
    <row r="14" spans="1:6">
      <c r="A14" s="18" t="s">
        <v>80</v>
      </c>
      <c r="B14" s="19">
        <v>7.0000000000000001E-3</v>
      </c>
      <c r="C14" s="19">
        <v>6.0000000000000001E-3</v>
      </c>
      <c r="D14" s="19">
        <v>6.0000000000000001E-3</v>
      </c>
      <c r="E14" s="19">
        <v>0.01</v>
      </c>
      <c r="F14" s="19">
        <v>0.01</v>
      </c>
    </row>
    <row r="15" spans="1:6">
      <c r="A15" s="18" t="s">
        <v>79</v>
      </c>
      <c r="B15" s="19">
        <v>6.0000000000000001E-3</v>
      </c>
      <c r="C15" s="19">
        <v>6.0000000000000001E-3</v>
      </c>
      <c r="D15" s="19">
        <v>7.0000000000000001E-3</v>
      </c>
      <c r="E15" s="19">
        <v>8.0000000000000002E-3</v>
      </c>
      <c r="F15" s="19">
        <v>7.0000000000000001E-3</v>
      </c>
    </row>
    <row r="16" spans="1:6">
      <c r="A16" s="18" t="s">
        <v>77</v>
      </c>
      <c r="B16" s="19">
        <v>0.107</v>
      </c>
      <c r="C16" s="19">
        <v>0.10299999999999999</v>
      </c>
      <c r="D16" s="19">
        <v>9.2999999999999999E-2</v>
      </c>
      <c r="E16" s="19">
        <v>9.0999999999999998E-2</v>
      </c>
      <c r="F16" s="19">
        <v>9.1999999999999998E-2</v>
      </c>
    </row>
    <row r="17" spans="1:6">
      <c r="A17" s="18"/>
      <c r="B17" s="20">
        <v>1</v>
      </c>
      <c r="C17" s="20">
        <v>1</v>
      </c>
      <c r="D17" s="20">
        <v>1</v>
      </c>
      <c r="E17" s="20">
        <v>1</v>
      </c>
      <c r="F17" s="20">
        <v>1</v>
      </c>
    </row>
  </sheetData>
  <phoneticPr fontId="6"/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F16"/>
  <sheetViews>
    <sheetView workbookViewId="0"/>
  </sheetViews>
  <sheetFormatPr defaultColWidth="8" defaultRowHeight="18"/>
  <cols>
    <col min="1" max="1" width="16.25" style="16" customWidth="1"/>
    <col min="2" max="16384" width="8" style="16"/>
  </cols>
  <sheetData>
    <row r="1" spans="1:6">
      <c r="A1" s="16" t="s">
        <v>96</v>
      </c>
    </row>
    <row r="2" spans="1:6">
      <c r="A2" s="17" t="s">
        <v>94</v>
      </c>
      <c r="B2" s="17" t="s">
        <v>31</v>
      </c>
      <c r="C2" s="17" t="s">
        <v>30</v>
      </c>
      <c r="D2" s="17" t="s">
        <v>120</v>
      </c>
      <c r="E2" s="17" t="s">
        <v>121</v>
      </c>
      <c r="F2" s="17" t="s">
        <v>122</v>
      </c>
    </row>
    <row r="3" spans="1:6">
      <c r="A3" s="18" t="s">
        <v>77</v>
      </c>
      <c r="B3" s="21">
        <v>0.66100000000000003</v>
      </c>
      <c r="C3" s="21">
        <v>0.67549999999999999</v>
      </c>
      <c r="D3" s="21">
        <v>0.72709999999999997</v>
      </c>
      <c r="E3" s="21">
        <v>0.72399999999999998</v>
      </c>
      <c r="F3" s="21">
        <v>0.73529999999999995</v>
      </c>
    </row>
    <row r="4" spans="1:6">
      <c r="A4" s="18" t="s">
        <v>81</v>
      </c>
      <c r="B4" s="21">
        <v>0.43440000000000001</v>
      </c>
      <c r="C4" s="21">
        <v>0.47720000000000001</v>
      </c>
      <c r="D4" s="21">
        <v>0.56069999999999998</v>
      </c>
      <c r="E4" s="21">
        <v>0.55420000000000003</v>
      </c>
      <c r="F4" s="21">
        <v>0.60509999999999997</v>
      </c>
    </row>
    <row r="5" spans="1:6">
      <c r="A5" s="18" t="s">
        <v>80</v>
      </c>
      <c r="B5" s="21">
        <v>0.25230000000000002</v>
      </c>
      <c r="C5" s="21">
        <v>0.2412</v>
      </c>
      <c r="D5" s="21">
        <v>0.28160000000000002</v>
      </c>
      <c r="E5" s="21">
        <v>0.56330000000000002</v>
      </c>
      <c r="F5" s="21">
        <v>0.58130000000000004</v>
      </c>
    </row>
    <row r="6" spans="1:6">
      <c r="A6" s="18" t="s">
        <v>90</v>
      </c>
      <c r="B6" s="21">
        <v>0.44379999999999997</v>
      </c>
      <c r="C6" s="21">
        <v>0.49099999999999999</v>
      </c>
      <c r="D6" s="21">
        <v>0.53220000000000001</v>
      </c>
      <c r="E6" s="21">
        <v>0.55869999999999997</v>
      </c>
      <c r="F6" s="21">
        <v>0.57169999999999999</v>
      </c>
    </row>
    <row r="7" spans="1:6">
      <c r="A7" s="18" t="s">
        <v>82</v>
      </c>
      <c r="B7" s="21">
        <v>0.41099999999999998</v>
      </c>
      <c r="C7" s="21">
        <v>0.4451</v>
      </c>
      <c r="D7" s="21">
        <v>0.54849999999999999</v>
      </c>
      <c r="E7" s="21">
        <v>0.5121</v>
      </c>
      <c r="F7" s="21">
        <v>0.56089999999999995</v>
      </c>
    </row>
    <row r="8" spans="1:6">
      <c r="A8" s="18" t="s">
        <v>88</v>
      </c>
      <c r="B8" s="21">
        <v>0.40039999999999998</v>
      </c>
      <c r="C8" s="21">
        <v>0.47499999999999998</v>
      </c>
      <c r="D8" s="21">
        <v>0.54900000000000004</v>
      </c>
      <c r="E8" s="21">
        <v>0.57709999999999995</v>
      </c>
      <c r="F8" s="21">
        <v>0.55979999999999996</v>
      </c>
    </row>
    <row r="9" spans="1:6">
      <c r="A9" s="18" t="s">
        <v>84</v>
      </c>
      <c r="B9" s="21">
        <v>0.374</v>
      </c>
      <c r="C9" s="21">
        <v>0.37790000000000001</v>
      </c>
      <c r="D9" s="21">
        <v>0.44230000000000003</v>
      </c>
      <c r="E9" s="21">
        <v>0.48680000000000001</v>
      </c>
      <c r="F9" s="21">
        <v>0.44359999999999999</v>
      </c>
    </row>
    <row r="10" spans="1:6">
      <c r="A10" s="18" t="s">
        <v>79</v>
      </c>
      <c r="B10" s="21">
        <v>0.35549999999999998</v>
      </c>
      <c r="C10" s="21">
        <v>0.38969999999999999</v>
      </c>
      <c r="D10" s="21">
        <v>0.5101</v>
      </c>
      <c r="E10" s="21">
        <v>0.50239999999999996</v>
      </c>
      <c r="F10" s="21">
        <v>0.43269999999999997</v>
      </c>
    </row>
    <row r="11" spans="1:6">
      <c r="A11" s="18" t="s">
        <v>89</v>
      </c>
      <c r="B11" s="21">
        <v>0.30690000000000001</v>
      </c>
      <c r="C11" s="21">
        <v>0.35410000000000003</v>
      </c>
      <c r="D11" s="21">
        <v>0.44230000000000003</v>
      </c>
      <c r="E11" s="21">
        <v>0.41189999999999999</v>
      </c>
      <c r="F11" s="21">
        <v>0.42059999999999997</v>
      </c>
    </row>
    <row r="12" spans="1:6">
      <c r="A12" s="18" t="s">
        <v>87</v>
      </c>
      <c r="B12" s="21">
        <v>0.28100000000000003</v>
      </c>
      <c r="C12" s="21">
        <v>0.32829999999999998</v>
      </c>
      <c r="D12" s="21">
        <v>0.37609999999999999</v>
      </c>
      <c r="E12" s="21">
        <v>0.36599999999999999</v>
      </c>
      <c r="F12" s="21">
        <v>0.4113</v>
      </c>
    </row>
    <row r="13" spans="1:6">
      <c r="A13" s="18" t="s">
        <v>85</v>
      </c>
      <c r="B13" s="21">
        <v>0.217</v>
      </c>
      <c r="C13" s="21">
        <v>0.25169999999999998</v>
      </c>
      <c r="D13" s="21">
        <v>0.36880000000000002</v>
      </c>
      <c r="E13" s="21">
        <v>0.35599999999999998</v>
      </c>
      <c r="F13" s="21">
        <v>0.38229999999999997</v>
      </c>
    </row>
    <row r="14" spans="1:6">
      <c r="A14" s="18" t="s">
        <v>86</v>
      </c>
      <c r="B14" s="21">
        <v>0.27450000000000002</v>
      </c>
      <c r="C14" s="21">
        <v>0.3039</v>
      </c>
      <c r="D14" s="21">
        <v>0.37290000000000001</v>
      </c>
      <c r="E14" s="21">
        <v>0.3533</v>
      </c>
      <c r="F14" s="21">
        <v>0.34889999999999999</v>
      </c>
    </row>
    <row r="15" spans="1:6">
      <c r="A15" s="18" t="s">
        <v>78</v>
      </c>
      <c r="B15" s="21">
        <v>0.17610000000000001</v>
      </c>
      <c r="C15" s="21">
        <v>0.17480000000000001</v>
      </c>
      <c r="D15" s="21">
        <v>0.2717</v>
      </c>
      <c r="E15" s="21">
        <v>0.29189999999999999</v>
      </c>
      <c r="F15" s="21">
        <v>0.34310000000000002</v>
      </c>
    </row>
    <row r="16" spans="1:6">
      <c r="A16" s="18" t="s">
        <v>83</v>
      </c>
      <c r="B16" s="21">
        <v>0.3105</v>
      </c>
      <c r="C16" s="21">
        <v>0.2021</v>
      </c>
      <c r="D16" s="21">
        <v>0.2923</v>
      </c>
      <c r="E16" s="21">
        <v>0.27679999999999999</v>
      </c>
      <c r="F16" s="21">
        <v>0.30080000000000001</v>
      </c>
    </row>
  </sheetData>
  <phoneticPr fontId="6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H21"/>
  <sheetViews>
    <sheetView workbookViewId="0"/>
  </sheetViews>
  <sheetFormatPr defaultColWidth="8.75" defaultRowHeight="18"/>
  <cols>
    <col min="1" max="1" width="55.75" style="23" customWidth="1"/>
    <col min="2" max="2" width="14.5" style="24" customWidth="1"/>
    <col min="3" max="3" width="11.75" style="24" bestFit="1" customWidth="1"/>
    <col min="4" max="4" width="20" style="24" bestFit="1" customWidth="1"/>
    <col min="5" max="5" width="15.83203125" style="24" bestFit="1" customWidth="1"/>
    <col min="6" max="6" width="13.25" style="24" bestFit="1" customWidth="1"/>
    <col min="7" max="7" width="15.75" style="24" bestFit="1" customWidth="1"/>
    <col min="8" max="8" width="14.08203125" style="24" customWidth="1"/>
    <col min="9" max="16384" width="8.75" style="23"/>
  </cols>
  <sheetData>
    <row r="1" spans="1:8">
      <c r="A1" s="36" t="s">
        <v>142</v>
      </c>
    </row>
    <row r="2" spans="1:8">
      <c r="A2" s="35"/>
      <c r="B2" s="28"/>
      <c r="C2" s="59" t="s">
        <v>109</v>
      </c>
      <c r="D2" s="60"/>
      <c r="E2" s="60"/>
      <c r="F2" s="54" t="s">
        <v>21</v>
      </c>
      <c r="G2" s="54"/>
      <c r="H2" s="23"/>
    </row>
    <row r="3" spans="1:8">
      <c r="A3" s="32" t="s">
        <v>123</v>
      </c>
      <c r="B3" s="32" t="s">
        <v>105</v>
      </c>
      <c r="C3" s="29" t="s">
        <v>27</v>
      </c>
      <c r="D3" s="29" t="s">
        <v>26</v>
      </c>
      <c r="E3" s="29" t="s">
        <v>110</v>
      </c>
      <c r="F3" s="29" t="s">
        <v>27</v>
      </c>
      <c r="G3" s="29" t="s">
        <v>26</v>
      </c>
      <c r="H3" s="23"/>
    </row>
    <row r="4" spans="1:8">
      <c r="A4" s="33" t="s">
        <v>124</v>
      </c>
      <c r="B4" s="34">
        <v>27618</v>
      </c>
      <c r="C4" s="34">
        <v>9724</v>
      </c>
      <c r="D4" s="34">
        <v>3573</v>
      </c>
      <c r="E4" s="34">
        <v>1686</v>
      </c>
      <c r="F4" s="34">
        <v>3029510553</v>
      </c>
      <c r="G4" s="34">
        <v>1747575394</v>
      </c>
      <c r="H4" s="23"/>
    </row>
    <row r="5" spans="1:8">
      <c r="A5" s="33" t="s">
        <v>125</v>
      </c>
      <c r="B5" s="34">
        <v>27184</v>
      </c>
      <c r="C5" s="34">
        <v>9307</v>
      </c>
      <c r="D5" s="34">
        <v>3554</v>
      </c>
      <c r="E5" s="34">
        <v>1834</v>
      </c>
      <c r="F5" s="34">
        <v>2855221934</v>
      </c>
      <c r="G5" s="34">
        <v>1740768610</v>
      </c>
      <c r="H5" s="23"/>
    </row>
    <row r="6" spans="1:8">
      <c r="A6" s="33" t="s">
        <v>126</v>
      </c>
      <c r="B6" s="34">
        <v>7152</v>
      </c>
      <c r="C6" s="34">
        <v>2401</v>
      </c>
      <c r="D6" s="34">
        <v>1160</v>
      </c>
      <c r="E6" s="33">
        <v>552</v>
      </c>
      <c r="F6" s="34">
        <v>841668152</v>
      </c>
      <c r="G6" s="34">
        <v>615261883</v>
      </c>
      <c r="H6" s="23"/>
    </row>
    <row r="7" spans="1:8">
      <c r="A7" s="33" t="s">
        <v>127</v>
      </c>
      <c r="B7" s="34">
        <v>6828</v>
      </c>
      <c r="C7" s="34">
        <v>2490</v>
      </c>
      <c r="D7" s="33">
        <v>945</v>
      </c>
      <c r="E7" s="33">
        <v>471</v>
      </c>
      <c r="F7" s="34">
        <v>830930378</v>
      </c>
      <c r="G7" s="34">
        <v>496462218</v>
      </c>
      <c r="H7" s="23"/>
    </row>
    <row r="8" spans="1:8">
      <c r="A8" s="33" t="s">
        <v>128</v>
      </c>
      <c r="B8" s="34">
        <v>3808</v>
      </c>
      <c r="C8" s="34">
        <v>1843</v>
      </c>
      <c r="D8" s="33">
        <v>571</v>
      </c>
      <c r="E8" s="33">
        <v>328</v>
      </c>
      <c r="F8" s="34">
        <v>740430156</v>
      </c>
      <c r="G8" s="34">
        <v>341548633</v>
      </c>
      <c r="H8" s="23"/>
    </row>
    <row r="9" spans="1:8">
      <c r="A9" s="33" t="s">
        <v>129</v>
      </c>
      <c r="B9" s="34">
        <v>2312</v>
      </c>
      <c r="C9" s="33">
        <v>741</v>
      </c>
      <c r="D9" s="33">
        <v>417</v>
      </c>
      <c r="E9" s="33">
        <v>190</v>
      </c>
      <c r="F9" s="34">
        <v>283148073</v>
      </c>
      <c r="G9" s="34">
        <v>232028412</v>
      </c>
      <c r="H9" s="23"/>
    </row>
    <row r="10" spans="1:8">
      <c r="A10" s="33" t="s">
        <v>130</v>
      </c>
      <c r="B10" s="34">
        <v>1203</v>
      </c>
      <c r="C10" s="33">
        <v>517</v>
      </c>
      <c r="D10" s="33">
        <v>177</v>
      </c>
      <c r="E10" s="33">
        <v>92</v>
      </c>
      <c r="F10" s="34">
        <v>155193167</v>
      </c>
      <c r="G10" s="34">
        <v>91343782</v>
      </c>
      <c r="H10" s="23"/>
    </row>
    <row r="11" spans="1:8">
      <c r="A11" s="33" t="s">
        <v>131</v>
      </c>
      <c r="B11" s="34">
        <v>1105</v>
      </c>
      <c r="C11" s="33">
        <v>290</v>
      </c>
      <c r="D11" s="33">
        <v>164</v>
      </c>
      <c r="E11" s="33">
        <v>78</v>
      </c>
      <c r="F11" s="34">
        <v>85488253</v>
      </c>
      <c r="G11" s="34">
        <v>83648156</v>
      </c>
      <c r="H11" s="23"/>
    </row>
    <row r="12" spans="1:8">
      <c r="A12" s="33" t="s">
        <v>132</v>
      </c>
      <c r="B12" s="33">
        <v>381</v>
      </c>
      <c r="C12" s="33">
        <v>181</v>
      </c>
      <c r="D12" s="33">
        <v>41</v>
      </c>
      <c r="E12" s="33">
        <v>41</v>
      </c>
      <c r="F12" s="34">
        <v>53221913</v>
      </c>
      <c r="G12" s="34">
        <v>21048460</v>
      </c>
      <c r="H12" s="23"/>
    </row>
    <row r="13" spans="1:8">
      <c r="A13" s="33" t="s">
        <v>133</v>
      </c>
      <c r="B13" s="33">
        <v>307</v>
      </c>
      <c r="C13" s="33">
        <v>134</v>
      </c>
      <c r="D13" s="33">
        <v>57</v>
      </c>
      <c r="E13" s="33">
        <v>11</v>
      </c>
      <c r="F13" s="34">
        <v>38654579</v>
      </c>
      <c r="G13" s="34">
        <v>28975993</v>
      </c>
      <c r="H13" s="23"/>
    </row>
    <row r="14" spans="1:8">
      <c r="A14" s="33" t="s">
        <v>134</v>
      </c>
      <c r="B14" s="33">
        <v>226</v>
      </c>
      <c r="C14" s="33">
        <v>93</v>
      </c>
      <c r="D14" s="33">
        <v>41</v>
      </c>
      <c r="E14" s="33">
        <v>8</v>
      </c>
      <c r="F14" s="34">
        <v>31727239</v>
      </c>
      <c r="G14" s="34">
        <v>24172493</v>
      </c>
      <c r="H14" s="23"/>
    </row>
    <row r="15" spans="1:8">
      <c r="A15" s="33" t="s">
        <v>135</v>
      </c>
      <c r="B15" s="33">
        <v>175</v>
      </c>
      <c r="C15" s="33">
        <v>95</v>
      </c>
      <c r="D15" s="33">
        <v>12</v>
      </c>
      <c r="E15" s="33">
        <v>3</v>
      </c>
      <c r="F15" s="34">
        <v>25538512</v>
      </c>
      <c r="G15" s="34">
        <v>6174682</v>
      </c>
      <c r="H15" s="23"/>
    </row>
    <row r="16" spans="1:8">
      <c r="A16" s="33" t="s">
        <v>136</v>
      </c>
      <c r="B16" s="33">
        <v>157</v>
      </c>
      <c r="C16" s="33">
        <v>43</v>
      </c>
      <c r="D16" s="33">
        <v>14</v>
      </c>
      <c r="E16" s="33">
        <v>19</v>
      </c>
      <c r="F16" s="34">
        <v>9734777</v>
      </c>
      <c r="G16" s="34">
        <v>6846194</v>
      </c>
      <c r="H16" s="23"/>
    </row>
    <row r="17" spans="1:8">
      <c r="A17" s="33" t="s">
        <v>137</v>
      </c>
      <c r="B17" s="33">
        <v>154</v>
      </c>
      <c r="C17" s="33">
        <v>74</v>
      </c>
      <c r="D17" s="33">
        <v>15</v>
      </c>
      <c r="E17" s="33">
        <v>9</v>
      </c>
      <c r="F17" s="34">
        <v>20321783</v>
      </c>
      <c r="G17" s="34">
        <v>6799369</v>
      </c>
      <c r="H17" s="23"/>
    </row>
    <row r="18" spans="1:8">
      <c r="A18" s="33" t="s">
        <v>138</v>
      </c>
      <c r="B18" s="33">
        <v>150</v>
      </c>
      <c r="C18" s="33">
        <v>65</v>
      </c>
      <c r="D18" s="33">
        <v>18</v>
      </c>
      <c r="E18" s="33">
        <v>12</v>
      </c>
      <c r="F18" s="34">
        <v>18812692</v>
      </c>
      <c r="G18" s="34">
        <v>6781356</v>
      </c>
      <c r="H18" s="23"/>
    </row>
    <row r="19" spans="1:8">
      <c r="A19" s="33" t="s">
        <v>139</v>
      </c>
      <c r="B19" s="33">
        <v>91</v>
      </c>
      <c r="C19" s="33">
        <v>42</v>
      </c>
      <c r="D19" s="33">
        <v>6</v>
      </c>
      <c r="E19" s="33">
        <v>3</v>
      </c>
      <c r="F19" s="34">
        <v>12020737</v>
      </c>
      <c r="G19" s="34">
        <v>2982151</v>
      </c>
      <c r="H19" s="23"/>
    </row>
    <row r="20" spans="1:8">
      <c r="A20" s="33" t="s">
        <v>140</v>
      </c>
      <c r="B20" s="33">
        <v>69</v>
      </c>
      <c r="C20" s="33">
        <v>19</v>
      </c>
      <c r="D20" s="33">
        <v>18</v>
      </c>
      <c r="E20" s="33">
        <v>3</v>
      </c>
      <c r="F20" s="34">
        <v>5010986</v>
      </c>
      <c r="G20" s="34">
        <v>9494007</v>
      </c>
      <c r="H20" s="23"/>
    </row>
    <row r="21" spans="1:8">
      <c r="A21" s="33" t="s">
        <v>141</v>
      </c>
      <c r="B21" s="33">
        <v>7</v>
      </c>
      <c r="C21" s="33">
        <v>2</v>
      </c>
      <c r="D21" s="33">
        <v>1</v>
      </c>
      <c r="E21" s="33">
        <v>0</v>
      </c>
      <c r="F21" s="34">
        <v>825381</v>
      </c>
      <c r="G21" s="34">
        <v>381567</v>
      </c>
      <c r="H21" s="23"/>
    </row>
  </sheetData>
  <mergeCells count="2">
    <mergeCell ref="C2:E2"/>
    <mergeCell ref="F2:G2"/>
  </mergeCells>
  <phoneticPr fontId="6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DB3A63-B6F9-4598-99EA-8F733CB8233D}">
  <sheetPr>
    <pageSetUpPr fitToPage="1"/>
  </sheetPr>
  <dimension ref="A1:F5"/>
  <sheetViews>
    <sheetView zoomScaleNormal="100" workbookViewId="0"/>
  </sheetViews>
  <sheetFormatPr defaultRowHeight="18"/>
  <cols>
    <col min="1" max="1" width="26.75" bestFit="1" customWidth="1"/>
    <col min="2" max="4" width="13.58203125" bestFit="1" customWidth="1"/>
    <col min="5" max="6" width="14.83203125" bestFit="1" customWidth="1"/>
  </cols>
  <sheetData>
    <row r="1" spans="1:6">
      <c r="A1" t="s">
        <v>3</v>
      </c>
    </row>
    <row r="2" spans="1:6">
      <c r="A2" s="4" t="s">
        <v>156</v>
      </c>
      <c r="B2" s="4" t="s">
        <v>155</v>
      </c>
      <c r="C2" s="4" t="s">
        <v>154</v>
      </c>
      <c r="D2" s="4" t="s">
        <v>153</v>
      </c>
      <c r="E2" s="4" t="s">
        <v>152</v>
      </c>
      <c r="F2" s="4" t="s">
        <v>151</v>
      </c>
    </row>
    <row r="3" spans="1:6">
      <c r="A3" s="3" t="s">
        <v>150</v>
      </c>
      <c r="B3" s="38">
        <v>3752213436</v>
      </c>
      <c r="C3" s="38">
        <v>4906220594</v>
      </c>
      <c r="D3" s="38">
        <v>6485932850</v>
      </c>
      <c r="E3" s="38">
        <v>8009004685</v>
      </c>
      <c r="F3" s="38">
        <v>9025363988</v>
      </c>
    </row>
    <row r="4" spans="1:6">
      <c r="A4" s="3" t="s">
        <v>149</v>
      </c>
      <c r="B4" s="38">
        <v>1696572137</v>
      </c>
      <c r="C4" s="38">
        <v>1922001935</v>
      </c>
      <c r="D4" s="38">
        <v>3105804733</v>
      </c>
      <c r="E4" s="38">
        <v>3459834923</v>
      </c>
      <c r="F4" s="38">
        <v>3911406131</v>
      </c>
    </row>
    <row r="5" spans="1:6">
      <c r="B5" s="2">
        <f>SUM(B3:B4)</f>
        <v>5448785573</v>
      </c>
      <c r="C5" s="2">
        <f>SUM(C3:C4)</f>
        <v>6828222529</v>
      </c>
      <c r="D5" s="2">
        <f>SUM(D3:D4)</f>
        <v>9591737583</v>
      </c>
      <c r="E5" s="2">
        <f>SUM(E3:E4)</f>
        <v>11468839608</v>
      </c>
      <c r="F5" s="2">
        <f>SUM(F3:F4)</f>
        <v>12936770119</v>
      </c>
    </row>
  </sheetData>
  <phoneticPr fontId="6"/>
  <pageMargins left="0.70866141732283472" right="0.70866141732283472" top="0.74803149606299213" bottom="0.74803149606299213" header="0.31496062992125984" footer="0.31496062992125984"/>
  <pageSetup paperSize="9" fitToHeight="0" orientation="landscape" horizontalDpi="1200" verticalDpi="1200" r:id="rId1"/>
  <headerFooter>
    <oddHeader>&amp;C&amp;A</oddHeader>
    <oddFooter>&amp;C&amp;P/&amp;N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AD5441-7D51-4B48-97A3-061B4D51797A}">
  <dimension ref="A1:E15"/>
  <sheetViews>
    <sheetView workbookViewId="0"/>
  </sheetViews>
  <sheetFormatPr defaultRowHeight="18"/>
  <cols>
    <col min="2" max="2" width="36.5" bestFit="1" customWidth="1"/>
    <col min="3" max="3" width="13.08203125" bestFit="1" customWidth="1"/>
    <col min="4" max="4" width="16" bestFit="1" customWidth="1"/>
    <col min="5" max="5" width="27.58203125" bestFit="1" customWidth="1"/>
  </cols>
  <sheetData>
    <row r="1" spans="1:5">
      <c r="A1" t="s">
        <v>164</v>
      </c>
    </row>
    <row r="3" spans="1:5">
      <c r="A3" s="10" t="s">
        <v>163</v>
      </c>
      <c r="B3" s="10" t="s">
        <v>20</v>
      </c>
      <c r="C3" s="9" t="s">
        <v>19</v>
      </c>
      <c r="D3" s="9" t="s">
        <v>162</v>
      </c>
      <c r="E3" s="9" t="s">
        <v>161</v>
      </c>
    </row>
    <row r="4" spans="1:5">
      <c r="A4" s="3">
        <v>1</v>
      </c>
      <c r="B4" s="3" t="s">
        <v>15</v>
      </c>
      <c r="C4" s="40">
        <v>13286</v>
      </c>
      <c r="D4" s="40">
        <v>5729</v>
      </c>
      <c r="E4" s="40">
        <v>1557120088</v>
      </c>
    </row>
    <row r="5" spans="1:5">
      <c r="A5" s="3">
        <v>2</v>
      </c>
      <c r="B5" s="3" t="s">
        <v>13</v>
      </c>
      <c r="C5" s="40">
        <v>8207</v>
      </c>
      <c r="D5" s="40">
        <v>4123</v>
      </c>
      <c r="E5" s="40">
        <v>1536665865</v>
      </c>
    </row>
    <row r="6" spans="1:5">
      <c r="A6" s="3">
        <v>3</v>
      </c>
      <c r="B6" s="3" t="s">
        <v>14</v>
      </c>
      <c r="C6" s="40">
        <v>7708</v>
      </c>
      <c r="D6" s="40">
        <v>2383</v>
      </c>
      <c r="E6" s="40">
        <v>903869735</v>
      </c>
    </row>
    <row r="7" spans="1:5">
      <c r="A7" s="3">
        <v>4</v>
      </c>
      <c r="B7" s="3" t="s">
        <v>12</v>
      </c>
      <c r="C7" s="40">
        <v>6216</v>
      </c>
      <c r="D7" s="40">
        <v>6210</v>
      </c>
      <c r="E7" s="40">
        <v>2435766469</v>
      </c>
    </row>
    <row r="8" spans="1:5">
      <c r="A8" s="3">
        <v>5</v>
      </c>
      <c r="B8" s="3" t="s">
        <v>9</v>
      </c>
      <c r="C8" s="40">
        <v>2644</v>
      </c>
      <c r="D8" s="40">
        <v>1296</v>
      </c>
      <c r="E8" s="40">
        <v>331494918</v>
      </c>
    </row>
    <row r="9" spans="1:5">
      <c r="A9" s="3">
        <v>6</v>
      </c>
      <c r="B9" s="3" t="s">
        <v>10</v>
      </c>
      <c r="C9" s="40">
        <v>2575</v>
      </c>
      <c r="D9" s="40">
        <v>539</v>
      </c>
      <c r="E9" s="40">
        <v>240469738</v>
      </c>
    </row>
    <row r="10" spans="1:5">
      <c r="A10" s="3">
        <v>7</v>
      </c>
      <c r="B10" s="3" t="s">
        <v>11</v>
      </c>
      <c r="C10" s="40">
        <v>2346</v>
      </c>
      <c r="D10" s="40">
        <v>750</v>
      </c>
      <c r="E10" s="40">
        <v>240031989</v>
      </c>
    </row>
    <row r="11" spans="1:5">
      <c r="A11" s="3">
        <v>8</v>
      </c>
      <c r="B11" s="3" t="s">
        <v>8</v>
      </c>
      <c r="C11" s="40">
        <v>2312</v>
      </c>
      <c r="D11" s="40">
        <v>2245</v>
      </c>
      <c r="E11" s="40">
        <v>1032461954</v>
      </c>
    </row>
    <row r="12" spans="1:5">
      <c r="A12" s="3">
        <v>9</v>
      </c>
      <c r="B12" s="3" t="s">
        <v>160</v>
      </c>
      <c r="C12" s="40">
        <v>1954</v>
      </c>
      <c r="D12" s="40">
        <v>1501</v>
      </c>
      <c r="E12" s="40">
        <v>278703292</v>
      </c>
    </row>
    <row r="13" spans="1:5">
      <c r="A13" s="3">
        <v>10</v>
      </c>
      <c r="B13" s="3" t="s">
        <v>23</v>
      </c>
      <c r="C13" s="40">
        <v>1804</v>
      </c>
      <c r="D13" s="40">
        <v>759</v>
      </c>
      <c r="E13" s="40">
        <v>217793241</v>
      </c>
    </row>
    <row r="14" spans="1:5">
      <c r="A14" s="3"/>
      <c r="B14" s="3" t="s">
        <v>159</v>
      </c>
      <c r="C14" s="40">
        <v>28672</v>
      </c>
      <c r="D14" s="40">
        <v>18875</v>
      </c>
      <c r="E14" s="40">
        <v>4162392830</v>
      </c>
    </row>
    <row r="15" spans="1:5">
      <c r="A15" s="3"/>
      <c r="B15" s="3" t="s">
        <v>158</v>
      </c>
      <c r="C15" s="40">
        <v>77724</v>
      </c>
      <c r="D15" s="40">
        <v>44410</v>
      </c>
      <c r="E15" s="40">
        <v>12936770119</v>
      </c>
    </row>
  </sheetData>
  <phoneticPr fontId="6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A0EDD3-3171-40A3-9685-917ED6C3D854}">
  <dimension ref="A1:E14"/>
  <sheetViews>
    <sheetView workbookViewId="0"/>
  </sheetViews>
  <sheetFormatPr defaultRowHeight="18"/>
  <cols>
    <col min="2" max="2" width="51.58203125" customWidth="1"/>
    <col min="3" max="3" width="19.83203125" bestFit="1" customWidth="1"/>
    <col min="4" max="4" width="13" bestFit="1" customWidth="1"/>
    <col min="5" max="5" width="17.25" bestFit="1" customWidth="1"/>
  </cols>
  <sheetData>
    <row r="1" spans="1:5">
      <c r="A1" t="s">
        <v>168</v>
      </c>
    </row>
    <row r="2" spans="1:5" ht="54">
      <c r="A2" s="43" t="s">
        <v>165</v>
      </c>
      <c r="B2" s="43" t="s">
        <v>20</v>
      </c>
      <c r="C2" s="42" t="s">
        <v>19</v>
      </c>
      <c r="D2" s="42" t="s">
        <v>167</v>
      </c>
      <c r="E2" s="41" t="s">
        <v>166</v>
      </c>
    </row>
    <row r="3" spans="1:5">
      <c r="A3" s="3">
        <v>1</v>
      </c>
      <c r="B3" s="3" t="s">
        <v>12</v>
      </c>
      <c r="C3" s="40">
        <v>6216</v>
      </c>
      <c r="D3" s="40">
        <v>6210</v>
      </c>
      <c r="E3" s="40">
        <v>2435766469</v>
      </c>
    </row>
    <row r="4" spans="1:5">
      <c r="A4" s="3">
        <v>2</v>
      </c>
      <c r="B4" s="3" t="s">
        <v>8</v>
      </c>
      <c r="C4" s="40">
        <v>2312</v>
      </c>
      <c r="D4" s="40">
        <v>2194</v>
      </c>
      <c r="E4" s="40">
        <v>963293007</v>
      </c>
    </row>
    <row r="5" spans="1:5">
      <c r="A5" s="3">
        <v>3</v>
      </c>
      <c r="B5" s="3" t="s">
        <v>13</v>
      </c>
      <c r="C5" s="40">
        <v>8207</v>
      </c>
      <c r="D5" s="40">
        <v>2333</v>
      </c>
      <c r="E5" s="40">
        <v>861224067</v>
      </c>
    </row>
    <row r="6" spans="1:5">
      <c r="A6" s="3">
        <v>4</v>
      </c>
      <c r="B6" s="3" t="s">
        <v>7</v>
      </c>
      <c r="C6" s="40">
        <v>1704</v>
      </c>
      <c r="D6" s="40">
        <v>1700</v>
      </c>
      <c r="E6" s="40">
        <v>767337431</v>
      </c>
    </row>
    <row r="7" spans="1:5">
      <c r="A7" s="3">
        <v>5</v>
      </c>
      <c r="B7" s="3" t="s">
        <v>15</v>
      </c>
      <c r="C7" s="40">
        <v>13286</v>
      </c>
      <c r="D7" s="40">
        <v>2358</v>
      </c>
      <c r="E7" s="40">
        <v>708878220</v>
      </c>
    </row>
    <row r="8" spans="1:5">
      <c r="A8" s="3">
        <v>6</v>
      </c>
      <c r="B8" s="3" t="s">
        <v>6</v>
      </c>
      <c r="C8" s="40">
        <v>1643</v>
      </c>
      <c r="D8" s="40">
        <v>1641</v>
      </c>
      <c r="E8" s="40">
        <v>634972962</v>
      </c>
    </row>
    <row r="9" spans="1:5">
      <c r="A9" s="3">
        <v>7</v>
      </c>
      <c r="B9" s="3" t="s">
        <v>25</v>
      </c>
      <c r="C9" s="40">
        <v>720</v>
      </c>
      <c r="D9" s="40">
        <v>720</v>
      </c>
      <c r="E9" s="40">
        <v>205641678</v>
      </c>
    </row>
    <row r="10" spans="1:5">
      <c r="A10" s="3">
        <v>8</v>
      </c>
      <c r="B10" s="3" t="s">
        <v>14</v>
      </c>
      <c r="C10" s="40">
        <v>7708</v>
      </c>
      <c r="D10" s="40">
        <v>754</v>
      </c>
      <c r="E10" s="40">
        <v>190862044</v>
      </c>
    </row>
    <row r="11" spans="1:5">
      <c r="A11" s="3">
        <v>9</v>
      </c>
      <c r="B11" s="3" t="s">
        <v>24</v>
      </c>
      <c r="C11" s="40">
        <v>1954</v>
      </c>
      <c r="D11" s="40">
        <v>1194</v>
      </c>
      <c r="E11" s="40">
        <v>146196587</v>
      </c>
    </row>
    <row r="12" spans="1:5">
      <c r="A12" s="3">
        <v>10</v>
      </c>
      <c r="B12" s="3" t="s">
        <v>23</v>
      </c>
      <c r="C12" s="40">
        <v>1804</v>
      </c>
      <c r="D12" s="40">
        <v>530</v>
      </c>
      <c r="E12" s="40">
        <v>144316130</v>
      </c>
    </row>
    <row r="13" spans="1:5">
      <c r="A13" s="3"/>
      <c r="B13" s="3" t="s">
        <v>159</v>
      </c>
      <c r="C13" s="40">
        <v>32170</v>
      </c>
      <c r="D13" s="40">
        <v>12343</v>
      </c>
      <c r="E13" s="40">
        <v>1966875393</v>
      </c>
    </row>
    <row r="14" spans="1:5">
      <c r="A14" s="3"/>
      <c r="B14" s="3" t="s">
        <v>158</v>
      </c>
      <c r="C14" s="40">
        <v>77724</v>
      </c>
      <c r="D14" s="40">
        <v>31977</v>
      </c>
      <c r="E14" s="40">
        <v>9025363988</v>
      </c>
    </row>
  </sheetData>
  <phoneticPr fontId="6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14ED04-E4A0-4E1A-B867-78F8716ECC47}">
  <dimension ref="A1:E14"/>
  <sheetViews>
    <sheetView workbookViewId="0"/>
  </sheetViews>
  <sheetFormatPr defaultRowHeight="18"/>
  <cols>
    <col min="1" max="1" width="8.83203125" bestFit="1" customWidth="1"/>
    <col min="2" max="2" width="51.58203125" customWidth="1"/>
    <col min="3" max="3" width="11" bestFit="1" customWidth="1"/>
    <col min="4" max="4" width="21.83203125" customWidth="1"/>
    <col min="5" max="5" width="21.58203125" customWidth="1"/>
  </cols>
  <sheetData>
    <row r="1" spans="1:5">
      <c r="A1" t="s">
        <v>173</v>
      </c>
    </row>
    <row r="2" spans="1:5" ht="54">
      <c r="A2" s="43" t="s">
        <v>172</v>
      </c>
      <c r="B2" s="43" t="s">
        <v>20</v>
      </c>
      <c r="C2" s="42" t="s">
        <v>19</v>
      </c>
      <c r="D2" s="41" t="s">
        <v>171</v>
      </c>
      <c r="E2" s="41" t="s">
        <v>170</v>
      </c>
    </row>
    <row r="3" spans="1:5">
      <c r="A3" s="3">
        <v>1</v>
      </c>
      <c r="B3" s="3" t="s">
        <v>15</v>
      </c>
      <c r="C3" s="40">
        <v>13286</v>
      </c>
      <c r="D3" s="40">
        <v>1773</v>
      </c>
      <c r="E3" s="40">
        <v>848241868</v>
      </c>
    </row>
    <row r="4" spans="1:5">
      <c r="A4" s="3">
        <v>2</v>
      </c>
      <c r="B4" s="3" t="s">
        <v>14</v>
      </c>
      <c r="C4" s="40">
        <v>7708</v>
      </c>
      <c r="D4" s="40">
        <v>1377</v>
      </c>
      <c r="E4" s="40">
        <v>713007691</v>
      </c>
    </row>
    <row r="5" spans="1:5">
      <c r="A5" s="3">
        <v>3</v>
      </c>
      <c r="B5" s="3" t="s">
        <v>13</v>
      </c>
      <c r="C5" s="40">
        <v>8207</v>
      </c>
      <c r="D5" s="40">
        <v>1192</v>
      </c>
      <c r="E5" s="40">
        <v>675441798</v>
      </c>
    </row>
    <row r="6" spans="1:5">
      <c r="A6" s="3">
        <v>4</v>
      </c>
      <c r="B6" s="3" t="s">
        <v>9</v>
      </c>
      <c r="C6" s="40">
        <v>2644</v>
      </c>
      <c r="D6" s="40">
        <v>445</v>
      </c>
      <c r="E6" s="40">
        <v>187526265</v>
      </c>
    </row>
    <row r="7" spans="1:5">
      <c r="A7" s="3">
        <v>5</v>
      </c>
      <c r="B7" s="3" t="s">
        <v>10</v>
      </c>
      <c r="C7" s="40">
        <v>2575</v>
      </c>
      <c r="D7" s="40">
        <v>316</v>
      </c>
      <c r="E7" s="40">
        <v>178929208</v>
      </c>
    </row>
    <row r="8" spans="1:5">
      <c r="A8" s="3">
        <v>6</v>
      </c>
      <c r="B8" s="3" t="s">
        <v>11</v>
      </c>
      <c r="C8" s="40">
        <v>2346</v>
      </c>
      <c r="D8" s="40">
        <v>307</v>
      </c>
      <c r="E8" s="40">
        <v>147636253</v>
      </c>
    </row>
    <row r="9" spans="1:5">
      <c r="A9" s="3">
        <v>7</v>
      </c>
      <c r="B9" s="3" t="s">
        <v>169</v>
      </c>
      <c r="C9" s="40">
        <v>1294</v>
      </c>
      <c r="D9" s="40">
        <v>294</v>
      </c>
      <c r="E9" s="40">
        <v>134835024</v>
      </c>
    </row>
    <row r="10" spans="1:5">
      <c r="A10" s="3">
        <v>8</v>
      </c>
      <c r="B10" s="3" t="s">
        <v>24</v>
      </c>
      <c r="C10" s="40">
        <v>1954</v>
      </c>
      <c r="D10" s="40">
        <v>255</v>
      </c>
      <c r="E10" s="40">
        <v>132506705</v>
      </c>
    </row>
    <row r="11" spans="1:5">
      <c r="A11" s="3">
        <v>9</v>
      </c>
      <c r="B11" s="3" t="s">
        <v>23</v>
      </c>
      <c r="C11" s="40">
        <v>1804</v>
      </c>
      <c r="D11" s="40">
        <v>221</v>
      </c>
      <c r="E11" s="40">
        <v>73477111</v>
      </c>
    </row>
    <row r="12" spans="1:5">
      <c r="A12" s="3">
        <v>10</v>
      </c>
      <c r="B12" s="3" t="s">
        <v>112</v>
      </c>
      <c r="C12" s="40">
        <v>102</v>
      </c>
      <c r="D12" s="40">
        <v>100</v>
      </c>
      <c r="E12" s="40">
        <v>70480800</v>
      </c>
    </row>
    <row r="13" spans="1:5">
      <c r="A13" s="3"/>
      <c r="B13" s="3" t="s">
        <v>159</v>
      </c>
      <c r="C13" s="40">
        <v>35804</v>
      </c>
      <c r="D13" s="40">
        <v>1887</v>
      </c>
      <c r="E13" s="40">
        <v>749323408</v>
      </c>
    </row>
    <row r="14" spans="1:5">
      <c r="A14" s="3"/>
      <c r="B14" s="3" t="s">
        <v>158</v>
      </c>
      <c r="C14" s="40">
        <v>77724</v>
      </c>
      <c r="D14" s="40">
        <v>8167</v>
      </c>
      <c r="E14" s="40">
        <v>3911406131</v>
      </c>
    </row>
  </sheetData>
  <phoneticPr fontId="6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541BD6-3BC9-4FAC-81EE-4F9014019E44}">
  <sheetPr>
    <pageSetUpPr fitToPage="1"/>
  </sheetPr>
  <dimension ref="A1:H8"/>
  <sheetViews>
    <sheetView workbookViewId="0"/>
  </sheetViews>
  <sheetFormatPr defaultRowHeight="18"/>
  <cols>
    <col min="2" max="2" width="53.5" customWidth="1"/>
    <col min="3" max="4" width="17.33203125" style="1" customWidth="1"/>
    <col min="5" max="5" width="20" style="1" bestFit="1" customWidth="1"/>
    <col min="6" max="6" width="17.33203125" style="1" customWidth="1"/>
    <col min="7" max="7" width="9.08203125" bestFit="1" customWidth="1"/>
    <col min="8" max="8" width="20.08203125" bestFit="1" customWidth="1"/>
  </cols>
  <sheetData>
    <row r="1" spans="1:8">
      <c r="A1" t="s">
        <v>33</v>
      </c>
      <c r="C1"/>
      <c r="D1"/>
      <c r="E1"/>
      <c r="F1"/>
    </row>
    <row r="2" spans="1:8">
      <c r="D2" s="54" t="s">
        <v>22</v>
      </c>
      <c r="E2" s="54"/>
      <c r="F2" s="54"/>
    </row>
    <row r="3" spans="1:8">
      <c r="A3" s="10" t="s">
        <v>174</v>
      </c>
      <c r="B3" s="10" t="s">
        <v>20</v>
      </c>
      <c r="C3" s="9" t="s">
        <v>19</v>
      </c>
      <c r="D3" s="8" t="s">
        <v>150</v>
      </c>
      <c r="E3" s="8" t="s">
        <v>149</v>
      </c>
      <c r="F3" s="8" t="s">
        <v>148</v>
      </c>
      <c r="G3" s="8" t="s">
        <v>147</v>
      </c>
      <c r="H3" s="8" t="s">
        <v>21</v>
      </c>
    </row>
    <row r="4" spans="1:8">
      <c r="A4" s="3" t="s">
        <v>155</v>
      </c>
      <c r="B4" s="3" t="s">
        <v>15</v>
      </c>
      <c r="C4" s="38">
        <v>14364</v>
      </c>
      <c r="D4" s="38">
        <v>1242</v>
      </c>
      <c r="E4" s="38">
        <v>2167</v>
      </c>
      <c r="F4" s="38">
        <v>279</v>
      </c>
      <c r="G4" s="44">
        <v>10676</v>
      </c>
      <c r="H4" s="38">
        <v>902675673</v>
      </c>
    </row>
    <row r="5" spans="1:8">
      <c r="A5" s="3" t="s">
        <v>154</v>
      </c>
      <c r="B5" s="3" t="s">
        <v>15</v>
      </c>
      <c r="C5" s="38">
        <v>15316</v>
      </c>
      <c r="D5" s="38">
        <v>1848</v>
      </c>
      <c r="E5" s="38">
        <v>2198</v>
      </c>
      <c r="F5" s="38">
        <v>281</v>
      </c>
      <c r="G5" s="44">
        <v>10989</v>
      </c>
      <c r="H5" s="38">
        <v>1123913986</v>
      </c>
    </row>
    <row r="6" spans="1:8">
      <c r="A6" s="3" t="s">
        <v>153</v>
      </c>
      <c r="B6" s="3" t="s">
        <v>15</v>
      </c>
      <c r="C6" s="38">
        <v>15673</v>
      </c>
      <c r="D6" s="38">
        <v>2342</v>
      </c>
      <c r="E6" s="38">
        <v>4589</v>
      </c>
      <c r="F6" s="38">
        <v>447</v>
      </c>
      <c r="G6" s="44">
        <v>8295</v>
      </c>
      <c r="H6" s="38">
        <v>2065919770</v>
      </c>
    </row>
    <row r="7" spans="1:8">
      <c r="A7" s="3" t="s">
        <v>152</v>
      </c>
      <c r="B7" s="3" t="s">
        <v>15</v>
      </c>
      <c r="C7" s="38">
        <v>14460</v>
      </c>
      <c r="D7" s="38">
        <v>2121</v>
      </c>
      <c r="E7" s="38">
        <v>3936</v>
      </c>
      <c r="F7" s="38">
        <v>303</v>
      </c>
      <c r="G7" s="44">
        <v>8100</v>
      </c>
      <c r="H7" s="38">
        <v>1950622206</v>
      </c>
    </row>
    <row r="8" spans="1:8">
      <c r="A8" s="3" t="s">
        <v>108</v>
      </c>
      <c r="B8" s="3" t="s">
        <v>15</v>
      </c>
      <c r="C8" s="38">
        <v>13286</v>
      </c>
      <c r="D8" s="38">
        <v>2358</v>
      </c>
      <c r="E8" s="38">
        <v>1773</v>
      </c>
      <c r="F8" s="38">
        <v>1598</v>
      </c>
      <c r="G8" s="44">
        <v>7557</v>
      </c>
      <c r="H8" s="38">
        <v>1557120088</v>
      </c>
    </row>
  </sheetData>
  <mergeCells count="1">
    <mergeCell ref="D2:F2"/>
  </mergeCells>
  <phoneticPr fontId="6"/>
  <pageMargins left="0.70866141732283472" right="0.70866141732283472" top="0.74803149606299213" bottom="0.74803149606299213" header="0.31496062992125984" footer="0.31496062992125984"/>
  <pageSetup paperSize="9" scale="48" fitToHeight="0" orientation="portrait" r:id="rId1"/>
  <headerFooter>
    <oddHeader>&amp;C&amp;A</oddHeader>
    <oddFooter>&amp;C&amp;P/&amp;N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E6E64C-340C-4F15-9281-B90421786BAB}">
  <sheetPr>
    <pageSetUpPr fitToPage="1"/>
  </sheetPr>
  <dimension ref="A1:H9"/>
  <sheetViews>
    <sheetView zoomScaleNormal="100" workbookViewId="0"/>
  </sheetViews>
  <sheetFormatPr defaultRowHeight="18"/>
  <cols>
    <col min="2" max="2" width="53.5" customWidth="1"/>
    <col min="3" max="6" width="17.33203125" style="1" customWidth="1"/>
    <col min="7" max="7" width="9.08203125" bestFit="1" customWidth="1"/>
    <col min="8" max="8" width="20.08203125" bestFit="1" customWidth="1"/>
  </cols>
  <sheetData>
    <row r="1" spans="1:8">
      <c r="A1" t="s">
        <v>33</v>
      </c>
      <c r="C1"/>
      <c r="D1"/>
      <c r="E1"/>
      <c r="F1"/>
    </row>
    <row r="2" spans="1:8">
      <c r="D2" s="54" t="s">
        <v>22</v>
      </c>
      <c r="E2" s="54"/>
      <c r="F2" s="54"/>
    </row>
    <row r="3" spans="1:8">
      <c r="A3" s="10" t="s">
        <v>174</v>
      </c>
      <c r="B3" s="10" t="s">
        <v>20</v>
      </c>
      <c r="C3" s="9" t="s">
        <v>19</v>
      </c>
      <c r="D3" s="8" t="s">
        <v>150</v>
      </c>
      <c r="E3" s="8" t="s">
        <v>149</v>
      </c>
      <c r="F3" s="8" t="s">
        <v>148</v>
      </c>
      <c r="G3" s="8" t="s">
        <v>147</v>
      </c>
      <c r="H3" s="8" t="s">
        <v>21</v>
      </c>
    </row>
    <row r="4" spans="1:8">
      <c r="A4" s="3" t="s">
        <v>31</v>
      </c>
      <c r="B4" s="38" t="s">
        <v>13</v>
      </c>
      <c r="C4" s="38">
        <v>7583</v>
      </c>
      <c r="D4" s="38">
        <v>1474</v>
      </c>
      <c r="E4" s="38">
        <v>441</v>
      </c>
      <c r="F4" s="38">
        <v>1320</v>
      </c>
      <c r="G4" s="38">
        <v>4348</v>
      </c>
      <c r="H4" s="38">
        <v>413486716</v>
      </c>
    </row>
    <row r="5" spans="1:8">
      <c r="A5" s="3" t="s">
        <v>30</v>
      </c>
      <c r="B5" s="38" t="s">
        <v>13</v>
      </c>
      <c r="C5" s="38">
        <v>8061</v>
      </c>
      <c r="D5" s="38">
        <v>1896</v>
      </c>
      <c r="E5" s="38">
        <v>600</v>
      </c>
      <c r="F5" s="38">
        <v>895</v>
      </c>
      <c r="G5" s="38">
        <v>4670</v>
      </c>
      <c r="H5" s="38">
        <v>545896590</v>
      </c>
    </row>
    <row r="6" spans="1:8">
      <c r="A6" s="3" t="s">
        <v>29</v>
      </c>
      <c r="B6" s="38" t="s">
        <v>13</v>
      </c>
      <c r="C6" s="38">
        <v>8906</v>
      </c>
      <c r="D6" s="38">
        <v>1842</v>
      </c>
      <c r="E6" s="38">
        <v>611</v>
      </c>
      <c r="F6" s="38">
        <v>650</v>
      </c>
      <c r="G6" s="38">
        <v>5803</v>
      </c>
      <c r="H6" s="38">
        <v>624687861</v>
      </c>
    </row>
    <row r="7" spans="1:8">
      <c r="A7" s="3" t="s">
        <v>28</v>
      </c>
      <c r="B7" s="38" t="s">
        <v>13</v>
      </c>
      <c r="C7" s="38">
        <v>8047</v>
      </c>
      <c r="D7" s="38">
        <v>1321</v>
      </c>
      <c r="E7" s="38">
        <v>537</v>
      </c>
      <c r="F7" s="38">
        <v>355</v>
      </c>
      <c r="G7" s="38">
        <v>5834</v>
      </c>
      <c r="H7" s="38">
        <v>648650803</v>
      </c>
    </row>
    <row r="8" spans="1:8">
      <c r="A8" s="3" t="s">
        <v>108</v>
      </c>
      <c r="B8" s="38" t="s">
        <v>13</v>
      </c>
      <c r="C8" s="38">
        <v>8207</v>
      </c>
      <c r="D8" s="38">
        <v>2333</v>
      </c>
      <c r="E8" s="38">
        <v>1192</v>
      </c>
      <c r="F8" s="38">
        <v>598</v>
      </c>
      <c r="G8" s="38">
        <v>4084</v>
      </c>
      <c r="H8" s="38">
        <v>1536665865</v>
      </c>
    </row>
    <row r="9" spans="1:8">
      <c r="A9" s="1"/>
      <c r="B9" s="1"/>
      <c r="G9" s="1"/>
      <c r="H9" s="1"/>
    </row>
  </sheetData>
  <mergeCells count="1">
    <mergeCell ref="D2:F2"/>
  </mergeCells>
  <phoneticPr fontId="6"/>
  <pageMargins left="0.70866141732283472" right="0.70866141732283472" top="0.74803149606299213" bottom="0.74803149606299213" header="0.31496062992125984" footer="0.31496062992125984"/>
  <pageSetup paperSize="9" scale="48" fitToHeight="0" orientation="portrait" r:id="rId1"/>
  <headerFooter>
    <oddHeader>&amp;C&amp;A</oddHeader>
    <oddFooter>&amp;C&amp;P/&amp;N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75A7A8-C90B-4691-820B-CFBA605D3D13}">
  <sheetPr>
    <pageSetUpPr fitToPage="1"/>
  </sheetPr>
  <dimension ref="A1:H9"/>
  <sheetViews>
    <sheetView zoomScaleNormal="100" workbookViewId="0"/>
  </sheetViews>
  <sheetFormatPr defaultRowHeight="18"/>
  <cols>
    <col min="2" max="2" width="53.5" customWidth="1"/>
    <col min="3" max="6" width="17.33203125" style="1" customWidth="1"/>
    <col min="8" max="8" width="19.33203125" customWidth="1"/>
  </cols>
  <sheetData>
    <row r="1" spans="1:8">
      <c r="A1" t="s">
        <v>33</v>
      </c>
      <c r="C1"/>
      <c r="D1"/>
      <c r="E1"/>
      <c r="F1"/>
    </row>
    <row r="2" spans="1:8">
      <c r="D2" s="55" t="s">
        <v>22</v>
      </c>
      <c r="E2" s="56"/>
      <c r="F2" s="57"/>
    </row>
    <row r="3" spans="1:8">
      <c r="A3" s="10" t="s">
        <v>174</v>
      </c>
      <c r="B3" s="10" t="s">
        <v>20</v>
      </c>
      <c r="C3" s="9" t="s">
        <v>19</v>
      </c>
      <c r="D3" s="8" t="s">
        <v>150</v>
      </c>
      <c r="E3" s="8" t="s">
        <v>149</v>
      </c>
      <c r="F3" s="8" t="s">
        <v>148</v>
      </c>
      <c r="G3" s="8" t="s">
        <v>147</v>
      </c>
      <c r="H3" s="8" t="s">
        <v>21</v>
      </c>
    </row>
    <row r="4" spans="1:8">
      <c r="A4" s="3" t="s">
        <v>155</v>
      </c>
      <c r="B4" s="3" t="s">
        <v>14</v>
      </c>
      <c r="C4" s="38">
        <v>8353</v>
      </c>
      <c r="D4" s="38">
        <v>772</v>
      </c>
      <c r="E4" s="38">
        <v>594</v>
      </c>
      <c r="F4" s="38">
        <v>432</v>
      </c>
      <c r="G4" s="44">
        <v>6555</v>
      </c>
      <c r="H4" s="44">
        <v>358628091</v>
      </c>
    </row>
    <row r="5" spans="1:8">
      <c r="A5" s="3" t="s">
        <v>154</v>
      </c>
      <c r="B5" s="3" t="s">
        <v>14</v>
      </c>
      <c r="C5" s="38">
        <v>8368</v>
      </c>
      <c r="D5" s="38">
        <v>898</v>
      </c>
      <c r="E5" s="38">
        <v>744</v>
      </c>
      <c r="F5" s="38">
        <v>300</v>
      </c>
      <c r="G5" s="44">
        <v>6426</v>
      </c>
      <c r="H5" s="44">
        <v>420075311</v>
      </c>
    </row>
    <row r="6" spans="1:8">
      <c r="A6" s="3" t="s">
        <v>153</v>
      </c>
      <c r="B6" s="3" t="s">
        <v>14</v>
      </c>
      <c r="C6" s="38">
        <v>8912</v>
      </c>
      <c r="D6" s="38">
        <v>922</v>
      </c>
      <c r="E6" s="38">
        <v>1005</v>
      </c>
      <c r="F6" s="38">
        <v>338</v>
      </c>
      <c r="G6" s="44">
        <v>6647</v>
      </c>
      <c r="H6" s="44">
        <v>547998807</v>
      </c>
    </row>
    <row r="7" spans="1:8">
      <c r="A7" s="3" t="s">
        <v>152</v>
      </c>
      <c r="B7" s="3" t="s">
        <v>14</v>
      </c>
      <c r="C7" s="38">
        <v>8269</v>
      </c>
      <c r="D7" s="38">
        <v>820</v>
      </c>
      <c r="E7" s="38">
        <v>1078</v>
      </c>
      <c r="F7" s="38">
        <v>351</v>
      </c>
      <c r="G7" s="44">
        <v>6020</v>
      </c>
      <c r="H7" s="44">
        <v>695883112</v>
      </c>
    </row>
    <row r="8" spans="1:8">
      <c r="A8" s="3" t="s">
        <v>108</v>
      </c>
      <c r="B8" s="3" t="s">
        <v>14</v>
      </c>
      <c r="C8" s="38">
        <v>7708</v>
      </c>
      <c r="D8" s="38">
        <v>754</v>
      </c>
      <c r="E8" s="38">
        <v>1377</v>
      </c>
      <c r="F8" s="38">
        <v>252</v>
      </c>
      <c r="G8" s="44">
        <v>5325</v>
      </c>
      <c r="H8" s="44">
        <v>903869735</v>
      </c>
    </row>
    <row r="9" spans="1:8">
      <c r="G9" s="1"/>
      <c r="H9" s="1"/>
    </row>
  </sheetData>
  <mergeCells count="1">
    <mergeCell ref="D2:F2"/>
  </mergeCells>
  <phoneticPr fontId="6"/>
  <pageMargins left="0.70866141732283472" right="0.70866141732283472" top="0.74803149606299213" bottom="0.74803149606299213" header="0.31496062992125984" footer="0.31496062992125984"/>
  <pageSetup paperSize="9" scale="48" fitToHeight="0" orientation="portrait" r:id="rId1"/>
  <headerFooter>
    <oddHeader>&amp;C&amp;A</oddHeader>
    <oddFooter>&amp;C&amp;P/&amp;N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6d3c75c-ed25-4415-a883-3df5751b0922" xsi:nil="true"/>
    <lcf76f155ced4ddcb4097134ff3c332f xmlns="c15f464b-f697-49c4-a851-a82390bbf652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4C41DEA23BE9D34B8750B4B95762D319" ma:contentTypeVersion="18" ma:contentTypeDescription="新しいドキュメントを作成します。" ma:contentTypeScope="" ma:versionID="030924d1ae5ac3f9cd872c63a8f28249">
  <xsd:schema xmlns:xsd="http://www.w3.org/2001/XMLSchema" xmlns:xs="http://www.w3.org/2001/XMLSchema" xmlns:p="http://schemas.microsoft.com/office/2006/metadata/properties" xmlns:ns2="c15f464b-f697-49c4-a851-a82390bbf652" xmlns:ns3="96d3c75c-ed25-4415-a883-3df5751b0922" targetNamespace="http://schemas.microsoft.com/office/2006/metadata/properties" ma:root="true" ma:fieldsID="6d74254fff82f5a4d397e9ce9ce2a9c7" ns2:_="" ns3:_="">
    <xsd:import namespace="c15f464b-f697-49c4-a851-a82390bbf652"/>
    <xsd:import namespace="96d3c75c-ed25-4415-a883-3df5751b092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5f464b-f697-49c4-a851-a82390bbf6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画像タグ" ma:readOnly="false" ma:fieldId="{5cf76f15-5ced-4ddc-b409-7134ff3c332f}" ma:taxonomyMulti="true" ma:sspId="18d7ea3e-d4b1-4592-b20c-12bc9000cb6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d3c75c-ed25-4415-a883-3df5751b0922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5002b407-5aaf-4d7c-8fbf-d09aedc08d06}" ma:internalName="TaxCatchAll" ma:showField="CatchAllData" ma:web="96d3c75c-ed25-4415-a883-3df5751b092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0419F49-95BD-47B3-ADAC-76EC234DAA62}">
  <ds:schemaRefs>
    <ds:schemaRef ds:uri="http://schemas.microsoft.com/office/2006/metadata/properties"/>
    <ds:schemaRef ds:uri="http://schemas.microsoft.com/office/infopath/2007/PartnerControls"/>
    <ds:schemaRef ds:uri="96d3c75c-ed25-4415-a883-3df5751b0922"/>
    <ds:schemaRef ds:uri="c15f464b-f697-49c4-a851-a82390bbf652"/>
  </ds:schemaRefs>
</ds:datastoreItem>
</file>

<file path=customXml/itemProps2.xml><?xml version="1.0" encoding="utf-8"?>
<ds:datastoreItem xmlns:ds="http://schemas.openxmlformats.org/officeDocument/2006/customXml" ds:itemID="{A9AE5471-7C61-4F4E-B350-B759C659DCA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36F8724-579E-470F-8742-94C4107B2F5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15f464b-f697-49c4-a851-a82390bbf652"/>
    <ds:schemaRef ds:uri="96d3c75c-ed25-4415-a883-3df5751b092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24</vt:i4>
      </vt:variant>
    </vt:vector>
  </HeadingPairs>
  <TitlesOfParts>
    <vt:vector size="24" baseType="lpstr">
      <vt:lpstr>データ説明</vt:lpstr>
      <vt:lpstr>3_1_1</vt:lpstr>
      <vt:lpstr>3_1_2</vt:lpstr>
      <vt:lpstr>3_2_1</vt:lpstr>
      <vt:lpstr>3_2_2</vt:lpstr>
      <vt:lpstr>3_2_3</vt:lpstr>
      <vt:lpstr>3_2_4Elsevier</vt:lpstr>
      <vt:lpstr>3_2_4Wiley</vt:lpstr>
      <vt:lpstr>3_2_4Springer</vt:lpstr>
      <vt:lpstr>3_2_4MDPI</vt:lpstr>
      <vt:lpstr>3_2_4OUP</vt:lpstr>
      <vt:lpstr>3_2_4ACS</vt:lpstr>
      <vt:lpstr>3_2_4T&amp;F</vt:lpstr>
      <vt:lpstr>3_2_4Nature</vt:lpstr>
      <vt:lpstr>3_2_4SPRINGERNATURE</vt:lpstr>
      <vt:lpstr>3_2_4IEEE</vt:lpstr>
      <vt:lpstr>3_3_1</vt:lpstr>
      <vt:lpstr>3_3_2</vt:lpstr>
      <vt:lpstr>3_4_1</vt:lpstr>
      <vt:lpstr>3_4_2</vt:lpstr>
      <vt:lpstr>3_5_1</vt:lpstr>
      <vt:lpstr>3_5_2</vt:lpstr>
      <vt:lpstr>3_5_3</vt:lpstr>
      <vt:lpstr>3_6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2025-03-31T10:03:03Z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0x0101004C41DEA23BE9D34B8750B4B95762D319</vt:lpwstr>
  </property>
  <property fmtid="{D5CDD505-2E9C-101B-9397-08002B2CF9AE}" pid="3" name="MediaServiceImageTags">
    <vt:lpwstr/>
  </property>
</Properties>
</file>