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 filterPrivacy="1"/>
  <xr:revisionPtr revIDLastSave="0" documentId="13_ncr:1_{F2639717-B304-4B93-8AAC-AFAB22974774}" xr6:coauthVersionLast="36" xr6:coauthVersionMax="36" xr10:uidLastSave="{00000000-0000-0000-0000-000000000000}"/>
  <bookViews>
    <workbookView xWindow="-105" yWindow="-105" windowWidth="21810" windowHeight="13890" xr2:uid="{00000000-000D-0000-FFFF-FFFF00000000}"/>
  </bookViews>
  <sheets>
    <sheet name="データ説明" sheetId="3" r:id="rId1"/>
    <sheet name="3_1_1" sheetId="11" r:id="rId2"/>
    <sheet name="3_1_2" sheetId="12" r:id="rId3"/>
    <sheet name="3_2_1" sheetId="13" r:id="rId4"/>
    <sheet name="3_2_2" sheetId="14" r:id="rId5"/>
    <sheet name="3_2_3" sheetId="15" r:id="rId6"/>
    <sheet name="3_2_4Elsevier" sheetId="16" r:id="rId7"/>
    <sheet name="3_2_4Springer" sheetId="25" r:id="rId8"/>
    <sheet name="3_2_4Wiley" sheetId="17" r:id="rId9"/>
    <sheet name="3_2_4MDPI" sheetId="18" r:id="rId10"/>
    <sheet name="3_2_4T&amp;F" sheetId="19" r:id="rId11"/>
    <sheet name="3_2_4ACS" sheetId="20" r:id="rId12"/>
    <sheet name="3_2_4OUP" sheetId="21" r:id="rId13"/>
    <sheet name="3_2_4Nature" sheetId="22" r:id="rId14"/>
    <sheet name="3_2_4Frontiers" sheetId="23" r:id="rId15"/>
    <sheet name="3_2_4BMC" sheetId="24" r:id="rId16"/>
    <sheet name="3_3_1" sheetId="26" r:id="rId17"/>
    <sheet name="3_3_2" sheetId="27" r:id="rId18"/>
    <sheet name="3_4_1" sheetId="28" r:id="rId19"/>
    <sheet name="3_4_2" sheetId="29" r:id="rId20"/>
    <sheet name="3_5_1" sheetId="31" r:id="rId21"/>
    <sheet name="3_5_2" sheetId="32" r:id="rId22"/>
    <sheet name="3_5_3" sheetId="33" r:id="rId23"/>
    <sheet name="3_6" sheetId="34" r:id="rId24"/>
  </sheets>
  <definedNames>
    <definedName name="_2_4_所属機関別集計">#REF!</definedName>
    <definedName name="_3_雑誌別" localSheetId="17">#REF!</definedName>
    <definedName name="_3_雑誌別">#REF!</definedName>
    <definedName name="_5_主題別">#REF!</definedName>
    <definedName name="_5_主題別5_1" localSheetId="21">'3_5_2'!#REF!</definedName>
    <definedName name="_5_主題別5_1">'3_5_1'!#REF!</definedName>
    <definedName name="_5_主題別5_2">#REF!</definedName>
    <definedName name="_xlnm._FilterDatabase" localSheetId="3" hidden="1">'3_2_1'!$A$2:$E$2</definedName>
    <definedName name="_xlnm._FilterDatabase" localSheetId="4" hidden="1">'3_2_2'!$A$2:$E$2</definedName>
    <definedName name="_xlnm._FilterDatabase" localSheetId="5" hidden="1">'3_2_3'!$A$2:$E$2</definedName>
    <definedName name="_xlnm._FilterDatabase" localSheetId="11" hidden="1">'3_2_4ACS'!$A$3:$F$13</definedName>
    <definedName name="_xlnm._FilterDatabase" localSheetId="15" hidden="1">'3_2_4BMC'!$A$3:$F$13</definedName>
    <definedName name="_xlnm._FilterDatabase" localSheetId="6" hidden="1">'3_2_4Elsevier'!$A$3:$F$12</definedName>
    <definedName name="_xlnm._FilterDatabase" localSheetId="14" hidden="1">'3_2_4Frontiers'!$A$3:$F$13</definedName>
    <definedName name="_xlnm._FilterDatabase" localSheetId="9" hidden="1">'3_2_4MDPI'!$A$3:$F$13</definedName>
    <definedName name="_xlnm._FilterDatabase" localSheetId="13" hidden="1">'3_2_4Nature'!$A$3:$F$12</definedName>
    <definedName name="_xlnm._FilterDatabase" localSheetId="12" hidden="1">'3_2_4OUP'!$A$3:$F$13</definedName>
    <definedName name="_xlnm._FilterDatabase" localSheetId="7" hidden="1">'3_2_4Springer'!$A$3:$F$12</definedName>
    <definedName name="_xlnm._FilterDatabase" localSheetId="10" hidden="1">'3_2_4T&amp;F'!$A$3:$F$12</definedName>
    <definedName name="_xlnm._FilterDatabase" localSheetId="8" hidden="1">'3_2_4Wiley'!$A$3:$F$12</definedName>
    <definedName name="_xlnm._FilterDatabase" localSheetId="18" hidden="1">'3_4_1'!$A$3:$G$3</definedName>
    <definedName name="_xlnm._FilterDatabase" localSheetId="19" hidden="1">'3_4_2'!$A$3:$G$3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1" l="1"/>
  <c r="G4" i="25" l="1"/>
  <c r="G5" i="25"/>
  <c r="G6" i="25"/>
  <c r="G7" i="25"/>
  <c r="G8" i="25"/>
  <c r="G9" i="25"/>
  <c r="G10" i="25"/>
  <c r="G11" i="25"/>
  <c r="G12" i="25"/>
  <c r="G13" i="25"/>
  <c r="G14" i="25"/>
  <c r="G4" i="24"/>
  <c r="G5" i="24"/>
  <c r="G6" i="24"/>
  <c r="G7" i="24"/>
  <c r="G8" i="24"/>
  <c r="G9" i="24"/>
  <c r="G10" i="24"/>
  <c r="G11" i="24"/>
  <c r="G12" i="24"/>
  <c r="G13" i="24"/>
  <c r="G14" i="24"/>
  <c r="G4" i="23"/>
  <c r="G5" i="23"/>
  <c r="G6" i="23"/>
  <c r="G7" i="23"/>
  <c r="G8" i="23"/>
  <c r="G9" i="23"/>
  <c r="G10" i="23"/>
  <c r="G11" i="23"/>
  <c r="G12" i="23"/>
  <c r="G13" i="23"/>
  <c r="G14" i="23"/>
  <c r="G4" i="22"/>
  <c r="G5" i="22"/>
  <c r="G6" i="22"/>
  <c r="G7" i="22"/>
  <c r="G8" i="22"/>
  <c r="G9" i="22"/>
  <c r="G10" i="22"/>
  <c r="G11" i="22"/>
  <c r="G12" i="22"/>
  <c r="G13" i="22"/>
  <c r="G14" i="22"/>
  <c r="G4" i="21"/>
  <c r="G5" i="21"/>
  <c r="G6" i="21"/>
  <c r="G7" i="21"/>
  <c r="G8" i="21"/>
  <c r="G9" i="21"/>
  <c r="G10" i="21"/>
  <c r="G11" i="21"/>
  <c r="G12" i="21"/>
  <c r="G13" i="21"/>
  <c r="G14" i="21"/>
  <c r="G4" i="20"/>
  <c r="G5" i="20"/>
  <c r="G6" i="20"/>
  <c r="G7" i="20"/>
  <c r="G8" i="20"/>
  <c r="G9" i="20"/>
  <c r="G10" i="20"/>
  <c r="G11" i="20"/>
  <c r="G12" i="20"/>
  <c r="G13" i="20"/>
  <c r="G14" i="20"/>
  <c r="G4" i="19"/>
  <c r="G5" i="19"/>
  <c r="G6" i="19"/>
  <c r="G7" i="19"/>
  <c r="G8" i="19"/>
  <c r="G9" i="19"/>
  <c r="G10" i="19"/>
  <c r="G11" i="19"/>
  <c r="G12" i="19"/>
  <c r="G13" i="19"/>
  <c r="G14" i="19"/>
  <c r="G4" i="18"/>
  <c r="G5" i="18"/>
  <c r="G6" i="18"/>
  <c r="G7" i="18"/>
  <c r="G8" i="18"/>
  <c r="G9" i="18"/>
  <c r="G10" i="18"/>
  <c r="G11" i="18"/>
  <c r="G12" i="18"/>
  <c r="G13" i="18"/>
  <c r="G14" i="18"/>
  <c r="G4" i="17"/>
  <c r="G5" i="17"/>
  <c r="G6" i="17"/>
  <c r="G7" i="17"/>
  <c r="G8" i="17"/>
  <c r="G9" i="17"/>
  <c r="G10" i="17"/>
  <c r="G11" i="17"/>
  <c r="G12" i="17"/>
  <c r="G13" i="17"/>
  <c r="G14" i="17"/>
  <c r="G4" i="16"/>
  <c r="G5" i="16"/>
  <c r="G6" i="16"/>
  <c r="G7" i="16"/>
  <c r="G8" i="16"/>
  <c r="G9" i="16"/>
  <c r="G10" i="16"/>
  <c r="G11" i="16"/>
  <c r="G12" i="16"/>
  <c r="G13" i="16"/>
  <c r="G14" i="16"/>
  <c r="B7" i="11" l="1"/>
  <c r="B11" i="11" s="1"/>
  <c r="C7" i="11"/>
  <c r="D7" i="11"/>
  <c r="D11" i="11" s="1"/>
  <c r="E7" i="11"/>
  <c r="E12" i="11" s="1"/>
  <c r="F7" i="11"/>
  <c r="F14" i="11" s="1"/>
  <c r="G7" i="11"/>
  <c r="G14" i="11" s="1"/>
  <c r="H7" i="11"/>
  <c r="H11" i="11" s="1"/>
  <c r="I7" i="11"/>
  <c r="I13" i="11" s="1"/>
  <c r="J7" i="11"/>
  <c r="J11" i="11" s="1"/>
  <c r="K7" i="11"/>
  <c r="K12" i="11" s="1"/>
  <c r="L7" i="11"/>
  <c r="L13" i="11" s="1"/>
  <c r="L5" i="12"/>
  <c r="K5" i="12"/>
  <c r="J5" i="12"/>
  <c r="I5" i="12"/>
  <c r="H5" i="12"/>
  <c r="G5" i="12"/>
  <c r="F5" i="12"/>
  <c r="E5" i="12"/>
  <c r="D5" i="12"/>
  <c r="C5" i="12"/>
  <c r="B5" i="12"/>
  <c r="D14" i="11"/>
  <c r="C14" i="11"/>
  <c r="F13" i="11"/>
  <c r="J12" i="11"/>
  <c r="C12" i="11"/>
  <c r="F11" i="11"/>
  <c r="C11" i="11"/>
  <c r="B13" i="11"/>
  <c r="K14" i="11" l="1"/>
  <c r="K11" i="11"/>
  <c r="J13" i="11"/>
  <c r="I12" i="11"/>
  <c r="D13" i="11"/>
  <c r="D12" i="11"/>
  <c r="L12" i="11"/>
  <c r="L14" i="11"/>
  <c r="L11" i="11"/>
  <c r="H13" i="11"/>
  <c r="I11" i="11"/>
  <c r="F12" i="11"/>
  <c r="C13" i="11"/>
  <c r="K13" i="11"/>
  <c r="H14" i="11"/>
  <c r="G12" i="11"/>
  <c r="I14" i="11"/>
  <c r="H12" i="11"/>
  <c r="E13" i="11"/>
  <c r="B14" i="11"/>
  <c r="J14" i="11"/>
  <c r="G11" i="11"/>
  <c r="E11" i="11"/>
  <c r="G13" i="11"/>
  <c r="E14" i="11"/>
</calcChain>
</file>

<file path=xl/sharedStrings.xml><?xml version="1.0" encoding="utf-8"?>
<sst xmlns="http://schemas.openxmlformats.org/spreadsheetml/2006/main" count="649" uniqueCount="201">
  <si>
    <t>2012年</t>
    <rPh sb="4" eb="5">
      <t>ネン</t>
    </rPh>
    <phoneticPr fontId="5"/>
  </si>
  <si>
    <t>2013年</t>
    <rPh sb="4" eb="5">
      <t>ネン</t>
    </rPh>
    <phoneticPr fontId="5"/>
  </si>
  <si>
    <t>2014年</t>
    <rPh sb="4" eb="5">
      <t>ネン</t>
    </rPh>
    <phoneticPr fontId="5"/>
  </si>
  <si>
    <t>2015年</t>
    <rPh sb="4" eb="5">
      <t>ネン</t>
    </rPh>
    <phoneticPr fontId="5"/>
  </si>
  <si>
    <t>2016年</t>
    <rPh sb="4" eb="5">
      <t>ネン</t>
    </rPh>
    <phoneticPr fontId="5"/>
  </si>
  <si>
    <t>2017年</t>
    <rPh sb="4" eb="5">
      <t>ネン</t>
    </rPh>
    <phoneticPr fontId="5"/>
  </si>
  <si>
    <t>2018年</t>
    <rPh sb="4" eb="5">
      <t>ネン</t>
    </rPh>
    <phoneticPr fontId="5"/>
  </si>
  <si>
    <t>OA種別</t>
    <rPh sb="2" eb="4">
      <t>シュベツ</t>
    </rPh>
    <phoneticPr fontId="5"/>
  </si>
  <si>
    <t>OA種別ごとの比率</t>
  </si>
  <si>
    <t>フルOA論文</t>
    <rPh sb="4" eb="6">
      <t>ロンブン</t>
    </rPh>
    <phoneticPr fontId="5"/>
  </si>
  <si>
    <t>ハイブリッドOA論文</t>
    <rPh sb="8" eb="10">
      <t>ロンブン</t>
    </rPh>
    <phoneticPr fontId="5"/>
  </si>
  <si>
    <t>ブロンズOA論文</t>
    <rPh sb="6" eb="8">
      <t>ロンブン</t>
    </rPh>
    <phoneticPr fontId="5"/>
  </si>
  <si>
    <t>非OA論文</t>
    <rPh sb="0" eb="1">
      <t>ヒ</t>
    </rPh>
    <rPh sb="3" eb="5">
      <t>ロンブン</t>
    </rPh>
    <phoneticPr fontId="5"/>
  </si>
  <si>
    <t>本データは，Clarivate Analytics提供の国立情報学研究所向けWeb of Science（以下，WoS）論文メタデータファイルを基に独自データを付加して分析したデータである。</t>
    <rPh sb="0" eb="1">
      <t>ホン</t>
    </rPh>
    <rPh sb="53" eb="55">
      <t>イカ</t>
    </rPh>
    <phoneticPr fontId="5"/>
  </si>
  <si>
    <t>「公表論文数」は，該当の種別の論文数を取りまとめた値である。</t>
    <rPh sb="1" eb="3">
      <t>コウヒョウ</t>
    </rPh>
    <rPh sb="3" eb="5">
      <t>ロンブン</t>
    </rPh>
    <rPh sb="5" eb="6">
      <t>スウ</t>
    </rPh>
    <rPh sb="9" eb="11">
      <t>ガイトウ</t>
    </rPh>
    <rPh sb="12" eb="14">
      <t>シュベツ</t>
    </rPh>
    <rPh sb="15" eb="17">
      <t>ロンブン</t>
    </rPh>
    <rPh sb="17" eb="18">
      <t>スウ</t>
    </rPh>
    <rPh sb="19" eb="20">
      <t>ト</t>
    </rPh>
    <rPh sb="25" eb="26">
      <t>アタイ</t>
    </rPh>
    <phoneticPr fontId="5"/>
  </si>
  <si>
    <t>「OA種別ごとの比率」は，該当種別の論文数を公表論文数の合計で除算した値である。</t>
    <rPh sb="13" eb="15">
      <t>ガイトウ</t>
    </rPh>
    <rPh sb="15" eb="17">
      <t>シュベツ</t>
    </rPh>
    <rPh sb="18" eb="20">
      <t>ロンブン</t>
    </rPh>
    <rPh sb="20" eb="21">
      <t>スウ</t>
    </rPh>
    <rPh sb="22" eb="24">
      <t>コウヒョウ</t>
    </rPh>
    <rPh sb="24" eb="26">
      <t>ロンブン</t>
    </rPh>
    <rPh sb="26" eb="27">
      <t>スウ</t>
    </rPh>
    <rPh sb="28" eb="30">
      <t>ゴウケイ</t>
    </rPh>
    <rPh sb="31" eb="33">
      <t>ジョサン</t>
    </rPh>
    <rPh sb="35" eb="36">
      <t>アタイ</t>
    </rPh>
    <phoneticPr fontId="5"/>
  </si>
  <si>
    <t>2019年</t>
    <rPh sb="4" eb="5">
      <t>ネン</t>
    </rPh>
    <phoneticPr fontId="5"/>
  </si>
  <si>
    <t>2020年</t>
    <rPh sb="4" eb="5">
      <t>ネン</t>
    </rPh>
    <phoneticPr fontId="5"/>
  </si>
  <si>
    <t>2021年</t>
    <rPh sb="4" eb="5">
      <t>ネン</t>
    </rPh>
    <phoneticPr fontId="5"/>
  </si>
  <si>
    <t>2022年</t>
    <rPh sb="4" eb="5">
      <t>ネン</t>
    </rPh>
    <phoneticPr fontId="5"/>
  </si>
  <si>
    <t>公表論文数</t>
    <phoneticPr fontId="5"/>
  </si>
  <si>
    <t>APC支払推定額（円）</t>
    <phoneticPr fontId="5"/>
  </si>
  <si>
    <t>データ作成の詳細は，「論文公表実態調査報告 2023年度」をご覧いただきたい。</t>
    <rPh sb="3" eb="5">
      <t>サクセイ</t>
    </rPh>
    <rPh sb="6" eb="8">
      <t>ショウサイ</t>
    </rPh>
    <rPh sb="31" eb="32">
      <t>ラン</t>
    </rPh>
    <phoneticPr fontId="5"/>
  </si>
  <si>
    <t>作成日：2023.11.24</t>
    <rPh sb="0" eb="2">
      <t>サクセイ</t>
    </rPh>
    <rPh sb="2" eb="3">
      <t>ヒ</t>
    </rPh>
    <phoneticPr fontId="5"/>
  </si>
  <si>
    <t>「ブロンズOA論文」は，WoSで「FREE TO READ」が付されている論文である。なお，「Free to Read」は，「OurResearch により、ライセンスが不明、または CC ライセンスが付与されていないと判定された論文です（出版社サイトで無料公開されている論文等）」とされている。</t>
    <rPh sb="7" eb="9">
      <t>ロンブン</t>
    </rPh>
    <rPh sb="31" eb="32">
      <t>フ</t>
    </rPh>
    <rPh sb="37" eb="39">
      <t>ロンブン</t>
    </rPh>
    <phoneticPr fontId="5"/>
  </si>
  <si>
    <t>「フルOA論文」は，WoSで「GOLD」が付されている論文である。なお、「GOLD」は，「OurResearch Unpaywall Database によりクリエイティブ・コモンズ (CC) ライセンスが付与されていると識別されたもの。」「ゴールドと判定されるには、ジャーナルの全掲載論文が Budapest Open Access Initiative が定める定義に準拠している必要があります。」とされている。</t>
    <rPh sb="5" eb="7">
      <t>ロンブン</t>
    </rPh>
    <rPh sb="21" eb="22">
      <t>フ</t>
    </rPh>
    <rPh sb="27" eb="29">
      <t>ロンブン</t>
    </rPh>
    <phoneticPr fontId="5"/>
  </si>
  <si>
    <t>合計</t>
    <rPh sb="0" eb="2">
      <t>ゴウケイ</t>
    </rPh>
    <phoneticPr fontId="5"/>
  </si>
  <si>
    <t>その他</t>
    <rPh sb="2" eb="3">
      <t>タ</t>
    </rPh>
    <phoneticPr fontId="5"/>
  </si>
  <si>
    <t>BIOMED CENTRAL LTD (BMC)</t>
  </si>
  <si>
    <t>FRONTIERS MEDIA SA</t>
  </si>
  <si>
    <t>NATURE PUBLISHING GROUP (NPG)</t>
  </si>
  <si>
    <t>OXFORD UNIV PRESS (OUP)</t>
  </si>
  <si>
    <t>AMER CHEMICAL SOC (ACS)</t>
  </si>
  <si>
    <t>TAYLOR &amp; FRANCIS INC</t>
  </si>
  <si>
    <t>MDPI AG</t>
  </si>
  <si>
    <t>JOHN WILEY &amp; SONS</t>
  </si>
  <si>
    <t>SPRINGER</t>
  </si>
  <si>
    <t>ELSEVIER</t>
  </si>
  <si>
    <t>ハイブリッドOA</t>
    <phoneticPr fontId="5"/>
  </si>
  <si>
    <t>フルOA</t>
    <phoneticPr fontId="5"/>
  </si>
  <si>
    <t>ブロンズOA</t>
    <phoneticPr fontId="5"/>
  </si>
  <si>
    <t>公表論文数</t>
    <rPh sb="0" eb="2">
      <t>コウヒョウ</t>
    </rPh>
    <rPh sb="2" eb="4">
      <t>ロンブン</t>
    </rPh>
    <rPh sb="4" eb="5">
      <t>カズ</t>
    </rPh>
    <phoneticPr fontId="5"/>
  </si>
  <si>
    <t>統制出版社名</t>
  </si>
  <si>
    <t>PubYear</t>
    <phoneticPr fontId="5"/>
  </si>
  <si>
    <t>APC支払推定額（円）</t>
    <rPh sb="3" eb="5">
      <t>シハライ</t>
    </rPh>
    <rPh sb="5" eb="7">
      <t>スイテイ</t>
    </rPh>
    <rPh sb="7" eb="8">
      <t>ガク</t>
    </rPh>
    <rPh sb="9" eb="10">
      <t>エン</t>
    </rPh>
    <phoneticPr fontId="5"/>
  </si>
  <si>
    <t>OA論文数</t>
    <rPh sb="2" eb="4">
      <t>ロンブン</t>
    </rPh>
    <rPh sb="4" eb="5">
      <t>スウ</t>
    </rPh>
    <phoneticPr fontId="5"/>
  </si>
  <si>
    <t>IEEE</t>
  </si>
  <si>
    <t>SPRINGERNATURE</t>
  </si>
  <si>
    <t>PUBLIC LIBRARY SCIENCE (PLoS)</t>
  </si>
  <si>
    <t>フルOA
APC支払
推定額(円)</t>
    <rPh sb="8" eb="10">
      <t>シハラ</t>
    </rPh>
    <rPh sb="11" eb="13">
      <t>スイテイ</t>
    </rPh>
    <rPh sb="13" eb="14">
      <t>ガク</t>
    </rPh>
    <rPh sb="15" eb="16">
      <t>エン</t>
    </rPh>
    <phoneticPr fontId="5"/>
  </si>
  <si>
    <t>フルOA論文数</t>
    <rPh sb="4" eb="6">
      <t>ロンブン</t>
    </rPh>
    <rPh sb="6" eb="7">
      <t>カズ</t>
    </rPh>
    <phoneticPr fontId="5"/>
  </si>
  <si>
    <t>フルOA論文へのAPC支払推定額（2022年, 上位10社）</t>
    <phoneticPr fontId="5"/>
  </si>
  <si>
    <t>LIPPINCOTT WILLIAMS &amp; WILKINS</t>
  </si>
  <si>
    <t>CAMBRIDGE UNIV PRESS (CUP)</t>
  </si>
  <si>
    <t>AMER PHYSICAL SOC (APS)</t>
  </si>
  <si>
    <t>ハイブリッドOA
APC支払
推定額（円）</t>
    <phoneticPr fontId="5"/>
  </si>
  <si>
    <t>ハイブリッドOA
論文数</t>
    <rPh sb="9" eb="11">
      <t>ロンブン</t>
    </rPh>
    <rPh sb="11" eb="12">
      <t>カズ</t>
    </rPh>
    <phoneticPr fontId="5"/>
  </si>
  <si>
    <t>ハイブリッドOA論文へのAPC支払推定額（2022年，上位10社）</t>
    <phoneticPr fontId="5"/>
  </si>
  <si>
    <t>公表論文数・OA論文数・APC支払推定額（2022年, 上位10社）</t>
    <rPh sb="8" eb="10">
      <t>ロンブン</t>
    </rPh>
    <rPh sb="10" eb="11">
      <t>カズ</t>
    </rPh>
    <rPh sb="15" eb="17">
      <t>シハラ</t>
    </rPh>
    <rPh sb="17" eb="19">
      <t>スイテイ</t>
    </rPh>
    <rPh sb="19" eb="20">
      <t>ガク</t>
    </rPh>
    <phoneticPr fontId="5"/>
  </si>
  <si>
    <t>ハイブリッドOA</t>
  </si>
  <si>
    <t>フルOA</t>
  </si>
  <si>
    <t>2022年</t>
  </si>
  <si>
    <t>2021年</t>
  </si>
  <si>
    <t>2020年</t>
    <phoneticPr fontId="5"/>
  </si>
  <si>
    <t>2019年</t>
    <phoneticPr fontId="5"/>
  </si>
  <si>
    <t>2019年</t>
    <phoneticPr fontId="5"/>
  </si>
  <si>
    <t>2018年</t>
    <phoneticPr fontId="5"/>
  </si>
  <si>
    <t>2017年</t>
    <phoneticPr fontId="5"/>
  </si>
  <si>
    <t>2017年</t>
    <phoneticPr fontId="5"/>
  </si>
  <si>
    <t>2016年</t>
    <phoneticPr fontId="5"/>
  </si>
  <si>
    <t>2015年</t>
    <phoneticPr fontId="5"/>
  </si>
  <si>
    <t>2015年</t>
    <phoneticPr fontId="5"/>
  </si>
  <si>
    <t>PubYear</t>
    <phoneticPr fontId="5"/>
  </si>
  <si>
    <t>2020年</t>
    <phoneticPr fontId="5"/>
  </si>
  <si>
    <t>2019年</t>
    <phoneticPr fontId="5"/>
  </si>
  <si>
    <t>2018年</t>
    <phoneticPr fontId="5"/>
  </si>
  <si>
    <t>2017年</t>
    <phoneticPr fontId="5"/>
  </si>
  <si>
    <t>2016年</t>
    <phoneticPr fontId="5"/>
  </si>
  <si>
    <t>PubYear</t>
    <phoneticPr fontId="5"/>
  </si>
  <si>
    <t>2019年</t>
    <phoneticPr fontId="5"/>
  </si>
  <si>
    <t>2018年</t>
    <phoneticPr fontId="5"/>
  </si>
  <si>
    <t>2016年</t>
    <phoneticPr fontId="5"/>
  </si>
  <si>
    <t>主要出版社別　論文数の推移および各年の内訳，APC支払推定額の推移</t>
  </si>
  <si>
    <t>主要出版社別　論文数の推移および各年の内訳，APC支払推定額の推移</t>
    <phoneticPr fontId="5"/>
  </si>
  <si>
    <t>「統制出版社名」は，WoSの記載を基に名寄せしたものである。</t>
    <rPh sb="19" eb="21">
      <t>ナヨ</t>
    </rPh>
    <phoneticPr fontId="5"/>
  </si>
  <si>
    <t>なお，以下の出版社は，別出版社として集計を行っている。</t>
    <rPh sb="3" eb="5">
      <t>イカ</t>
    </rPh>
    <rPh sb="6" eb="9">
      <t>シュッパンシャ</t>
    </rPh>
    <phoneticPr fontId="5"/>
  </si>
  <si>
    <t>・BioMed CentralとSpringer</t>
    <phoneticPr fontId="5"/>
  </si>
  <si>
    <t>FrontiersとNature</t>
    <phoneticPr fontId="5"/>
  </si>
  <si>
    <t>・SpringerとNature（区別できない分についてはSpringerNatureとして集計）</t>
    <rPh sb="17" eb="19">
      <t>クベツ</t>
    </rPh>
    <rPh sb="23" eb="24">
      <t>ブン</t>
    </rPh>
    <rPh sb="46" eb="48">
      <t>シュウケイ</t>
    </rPh>
    <phoneticPr fontId="5"/>
  </si>
  <si>
    <t>Dove PressとTaylor &amp; Francis</t>
    <phoneticPr fontId="5"/>
  </si>
  <si>
    <t>HindawiとJohn Wiley &amp; Sons</t>
    <phoneticPr fontId="5"/>
  </si>
  <si>
    <t>・Atlantis PressとSpringerNature</t>
    <phoneticPr fontId="5"/>
  </si>
  <si>
    <t>・CureusとSpringerNature</t>
    <phoneticPr fontId="5"/>
  </si>
  <si>
    <t>合計</t>
    <rPh sb="0" eb="2">
      <t>ゴウケイ</t>
    </rPh>
    <phoneticPr fontId="6"/>
  </si>
  <si>
    <t>合計</t>
    <rPh sb="0" eb="2">
      <t>ゴウケイ</t>
    </rPh>
    <phoneticPr fontId="8"/>
  </si>
  <si>
    <t>その他</t>
    <rPh sb="2" eb="3">
      <t>タ</t>
    </rPh>
    <phoneticPr fontId="8"/>
  </si>
  <si>
    <t>IEEE ACCESS</t>
  </si>
  <si>
    <t>PHYSICAL REVIEW B</t>
  </si>
  <si>
    <t>JOURNAL OF CLINICAL MEDICINE</t>
  </si>
  <si>
    <t>CUREUS JOURNAL OF MEDICAL SCIENCE</t>
  </si>
  <si>
    <t>INTERNATIONAL JOURNAL OF ENVIRONMENTAL RESEARCH AND PUBLIC HEALTH</t>
  </si>
  <si>
    <t>INTERNAL MEDICINE</t>
  </si>
  <si>
    <t>INTERNATIONAL JOURNAL OF MOLECULAR SCIENCES</t>
  </si>
  <si>
    <t>PLOS ONE</t>
  </si>
  <si>
    <t>JAPANESE JOURNAL OF APPLIED PHYSICS</t>
  </si>
  <si>
    <t>SCIENTIFIC REPORTS</t>
  </si>
  <si>
    <t>フルOA</t>
    <phoneticPr fontId="5"/>
  </si>
  <si>
    <t>APC支払推定額</t>
    <rPh sb="3" eb="5">
      <t>シハライ</t>
    </rPh>
    <rPh sb="5" eb="7">
      <t>スイテイ</t>
    </rPh>
    <rPh sb="7" eb="8">
      <t>ガク</t>
    </rPh>
    <phoneticPr fontId="5"/>
  </si>
  <si>
    <t>公表論文数（2022年, 上位10誌）</t>
    <phoneticPr fontId="5"/>
  </si>
  <si>
    <t>SPRINGERPLUS</t>
  </si>
  <si>
    <t>ONCOTARGET</t>
  </si>
  <si>
    <t>WORLD J. GASTROENTEROLOGY</t>
    <phoneticPr fontId="8"/>
  </si>
  <si>
    <t>J. BIOLOGICAL CHEMISTRY</t>
    <phoneticPr fontId="8"/>
  </si>
  <si>
    <t>CIRCULATION JOURNAL</t>
  </si>
  <si>
    <t>OPTICS EXPRESS</t>
  </si>
  <si>
    <t>INT. J. ENVIRONMENTAL RES. PUB. HEALTH</t>
    <phoneticPr fontId="8"/>
  </si>
  <si>
    <t>NATURE COMMUNICATIONS</t>
  </si>
  <si>
    <t>INT. J. MOLECULAR SCIENCES</t>
    <phoneticPr fontId="8"/>
  </si>
  <si>
    <t>2022年</t>
    <rPh sb="4" eb="5">
      <t>ネン</t>
    </rPh>
    <phoneticPr fontId="8"/>
  </si>
  <si>
    <t>2021年</t>
    <rPh sb="4" eb="5">
      <t>ネン</t>
    </rPh>
    <phoneticPr fontId="8"/>
  </si>
  <si>
    <t>2020年</t>
    <rPh sb="4" eb="5">
      <t>ネン</t>
    </rPh>
    <phoneticPr fontId="8"/>
  </si>
  <si>
    <t>2019年</t>
    <rPh sb="4" eb="5">
      <t>ネン</t>
    </rPh>
    <phoneticPr fontId="8"/>
  </si>
  <si>
    <t>2018年</t>
    <rPh sb="4" eb="5">
      <t>ネン</t>
    </rPh>
    <phoneticPr fontId="8"/>
  </si>
  <si>
    <t>2017年</t>
    <rPh sb="4" eb="5">
      <t>ネン</t>
    </rPh>
    <phoneticPr fontId="8"/>
  </si>
  <si>
    <t>2016年</t>
    <rPh sb="4" eb="5">
      <t>ネン</t>
    </rPh>
    <phoneticPr fontId="8"/>
  </si>
  <si>
    <t>2015年</t>
    <rPh sb="4" eb="5">
      <t>ネン</t>
    </rPh>
    <phoneticPr fontId="8"/>
  </si>
  <si>
    <t>2014年</t>
    <rPh sb="4" eb="5">
      <t>ネン</t>
    </rPh>
    <phoneticPr fontId="8"/>
  </si>
  <si>
    <t>2013年</t>
    <rPh sb="4" eb="5">
      <t>ネン</t>
    </rPh>
    <phoneticPr fontId="8"/>
  </si>
  <si>
    <t>2012年</t>
    <rPh sb="4" eb="5">
      <t>ネン</t>
    </rPh>
    <phoneticPr fontId="8"/>
  </si>
  <si>
    <t>上位5位タイトル</t>
    <rPh sb="0" eb="2">
      <t>ジョウイ</t>
    </rPh>
    <rPh sb="3" eb="4">
      <t>イ</t>
    </rPh>
    <phoneticPr fontId="8"/>
  </si>
  <si>
    <t>APC支払推定額推移（2012－2022年，上位5誌）</t>
    <phoneticPr fontId="5"/>
  </si>
  <si>
    <t>会員館以外</t>
    <rPh sb="0" eb="2">
      <t>カイイン</t>
    </rPh>
    <rPh sb="2" eb="3">
      <t>カン</t>
    </rPh>
    <rPh sb="3" eb="5">
      <t>イガイ</t>
    </rPh>
    <phoneticPr fontId="6"/>
  </si>
  <si>
    <t>その他会員館</t>
    <rPh sb="2" eb="3">
      <t>タ</t>
    </rPh>
    <rPh sb="3" eb="5">
      <t>カイイン</t>
    </rPh>
    <rPh sb="5" eb="6">
      <t>カン</t>
    </rPh>
    <phoneticPr fontId="6"/>
  </si>
  <si>
    <t>東京理科大学</t>
  </si>
  <si>
    <t>日本大学</t>
  </si>
  <si>
    <t>順天堂大学</t>
  </si>
  <si>
    <t>金沢大学</t>
  </si>
  <si>
    <t>東京医科歯科大学</t>
  </si>
  <si>
    <t>千葉大学</t>
  </si>
  <si>
    <t>岡山大学</t>
  </si>
  <si>
    <t>早稲田大学</t>
  </si>
  <si>
    <t>神戸大学</t>
  </si>
  <si>
    <t>東京工業大学</t>
  </si>
  <si>
    <t>慶應義塾大学</t>
  </si>
  <si>
    <t>筑波大学</t>
  </si>
  <si>
    <t>広島大学</t>
  </si>
  <si>
    <t>名古屋大学</t>
  </si>
  <si>
    <t>九州大学</t>
  </si>
  <si>
    <t>北海道大学</t>
  </si>
  <si>
    <t>東北大学</t>
  </si>
  <si>
    <t>大阪大学</t>
  </si>
  <si>
    <t>京都大学</t>
  </si>
  <si>
    <t>東京大学</t>
  </si>
  <si>
    <t>ハイブリッドOA</t>
    <phoneticPr fontId="5"/>
  </si>
  <si>
    <t>ブロンズOA</t>
    <phoneticPr fontId="5"/>
  </si>
  <si>
    <t>ハイブリッドOA</t>
    <phoneticPr fontId="5"/>
  </si>
  <si>
    <t>機関名（日本語）</t>
  </si>
  <si>
    <t>長崎大学</t>
  </si>
  <si>
    <t>公表論文数（2021年，JUSTICE会員館上位20機関）</t>
    <phoneticPr fontId="5"/>
  </si>
  <si>
    <t>公表論文数（2022年，JUSTICE会員館上位20機関）</t>
    <phoneticPr fontId="5"/>
  </si>
  <si>
    <t>その他</t>
  </si>
  <si>
    <t>人文学</t>
  </si>
  <si>
    <t>心理学</t>
  </si>
  <si>
    <t>天文学</t>
  </si>
  <si>
    <t>地球科学</t>
  </si>
  <si>
    <t>コンピュータ科学</t>
  </si>
  <si>
    <t>数学</t>
  </si>
  <si>
    <t>農学</t>
  </si>
  <si>
    <t>社会科学</t>
  </si>
  <si>
    <t>物理学</t>
  </si>
  <si>
    <t>化学</t>
  </si>
  <si>
    <t>生物学</t>
  </si>
  <si>
    <t>工学</t>
  </si>
  <si>
    <t>医学</t>
  </si>
  <si>
    <t>主題</t>
  </si>
  <si>
    <t>公表論文数主題別比率</t>
  </si>
  <si>
    <t>ゴールドOA論文数主題別比率</t>
  </si>
  <si>
    <t>主題</t>
    <phoneticPr fontId="5"/>
  </si>
  <si>
    <t>「主題」はWoSの研究分野を13の主題とその他に集約したもの。WoSの研究分野は，原則雑誌毎に付与しており，主題を複数付与している場合がある。そのため，主題別の論文数，APC支払推定額を合計すると，他の集計の論文数，APC支払推定額を上回る場合がある。</t>
  </si>
  <si>
    <t>助成機関</t>
    <phoneticPr fontId="8"/>
  </si>
  <si>
    <t>JST（国立研究開発法人科学技術振興機構）</t>
    <phoneticPr fontId="8"/>
  </si>
  <si>
    <t>JSPS（日本学術振興会）</t>
    <phoneticPr fontId="8"/>
  </si>
  <si>
    <t>NEDO（国立研究開発法人新エネルギー・産業技術総合開発機構）</t>
    <phoneticPr fontId="8"/>
  </si>
  <si>
    <t>AMED（国立研究開発法人日本医療研究開発機構）</t>
    <phoneticPr fontId="8"/>
  </si>
  <si>
    <t>主題別ゴールドOA論文率</t>
    <phoneticPr fontId="5"/>
  </si>
  <si>
    <t>助成機関別　公表論文数・OA論文数・APC支払推定額（2022年）</t>
    <rPh sb="0" eb="2">
      <t>ジョセイ</t>
    </rPh>
    <rPh sb="2" eb="4">
      <t>キカン</t>
    </rPh>
    <rPh sb="4" eb="5">
      <t>ベツ</t>
    </rPh>
    <phoneticPr fontId="8"/>
  </si>
  <si>
    <t>「OA論文数」は該当するOA種別の論文数である。</t>
    <phoneticPr fontId="5"/>
  </si>
  <si>
    <t>「APC支払推定額」は，該当する論文のAPC価格を推定し，算出した金額である。ブロンズOAはAPCの支払いがないと推定されるため，APC支払推定額を算出していない。</t>
    <rPh sb="4" eb="6">
      <t>シハライ</t>
    </rPh>
    <rPh sb="6" eb="8">
      <t>スイテイ</t>
    </rPh>
    <rPh sb="8" eb="9">
      <t>ガク</t>
    </rPh>
    <rPh sb="12" eb="14">
      <t>ガイトウ</t>
    </rPh>
    <rPh sb="16" eb="18">
      <t>ロンブン</t>
    </rPh>
    <rPh sb="22" eb="24">
      <t>カカク</t>
    </rPh>
    <rPh sb="25" eb="27">
      <t>スイテイ</t>
    </rPh>
    <rPh sb="29" eb="31">
      <t>サンシュツ</t>
    </rPh>
    <rPh sb="33" eb="35">
      <t>キンガク</t>
    </rPh>
    <rPh sb="50" eb="52">
      <t>シハラ</t>
    </rPh>
    <rPh sb="57" eb="59">
      <t>スイテイ</t>
    </rPh>
    <rPh sb="68" eb="70">
      <t>シハライ</t>
    </rPh>
    <rPh sb="70" eb="72">
      <t>スイテイ</t>
    </rPh>
    <rPh sb="72" eb="73">
      <t>ガク</t>
    </rPh>
    <rPh sb="74" eb="76">
      <t>サンシュツ</t>
    </rPh>
    <phoneticPr fontId="5"/>
  </si>
  <si>
    <t>「ハイブリッドOA論文」は，WoSで「GOLD-HYBRID 」が付されている論文である。なお，「GOLD-HYBRID」は，「OurResearch によりクリエイティブ・コモンズ (CC) ライセンスが付与されていると識別され、すべてのコンテンツがゴールドでないジャーナルに掲載されたオープンアクセス論文です。」とされている。</t>
    <rPh sb="9" eb="11">
      <t>ロンブン</t>
    </rPh>
    <rPh sb="33" eb="34">
      <t>フ</t>
    </rPh>
    <rPh sb="39" eb="41">
      <t>ロンブン</t>
    </rPh>
    <phoneticPr fontId="5"/>
  </si>
  <si>
    <t>文部科学省</t>
    <phoneticPr fontId="8"/>
  </si>
  <si>
    <t>厚生労働省</t>
    <phoneticPr fontId="8"/>
  </si>
  <si>
    <t>「助成機関名」は一論文に対して複数付与されている場合がある。表記の揺れや誤りがある場合も可能な範囲で集計の対象とした。</t>
    <phoneticPr fontId="5"/>
  </si>
  <si>
    <t>順位</t>
    <rPh sb="0" eb="2">
      <t>ジュンイ</t>
    </rPh>
    <phoneticPr fontId="14"/>
  </si>
  <si>
    <t>出版社名</t>
  </si>
  <si>
    <t>OA論文数</t>
    <rPh sb="2" eb="5">
      <t>ロンブンスウ</t>
    </rPh>
    <phoneticPr fontId="5"/>
  </si>
  <si>
    <t>APC支払推定額（円）</t>
  </si>
  <si>
    <t>順位</t>
    <rPh sb="0" eb="2">
      <t>ジュンイ</t>
    </rPh>
    <phoneticPr fontId="6"/>
  </si>
  <si>
    <t>順位</t>
    <rPh sb="0" eb="2">
      <t>ジュンイ</t>
    </rPh>
    <phoneticPr fontId="8"/>
  </si>
  <si>
    <t>雑誌名</t>
  </si>
  <si>
    <t>公表論文数</t>
    <rPh sb="0" eb="2">
      <t>コウヒョウ</t>
    </rPh>
    <rPh sb="2" eb="4">
      <t>ロンブン</t>
    </rPh>
    <rPh sb="4" eb="5">
      <t>カズ</t>
    </rPh>
    <phoneticPr fontId="6"/>
  </si>
  <si>
    <t>OA論文数（ブロンズOA含）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</si>
</sst>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5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游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sz val="11"/>
      <name val="游ゴシック"/>
      <family val="2"/>
      <scheme val="minor"/>
    </font>
    <font>
      <b/>
      <sz val="13"/>
      <color theme="3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</cellStyleXfs>
  <cellXfs count="55">
    <xf numFmtId="0" fontId="0" fillId="0" borderId="0" xfId="0"/>
    <xf numFmtId="38" fontId="0" fillId="0" borderId="0" xfId="1" applyFont="1" applyAlignment="1"/>
    <xf numFmtId="38" fontId="0" fillId="0" borderId="0" xfId="0" applyNumberFormat="1"/>
    <xf numFmtId="0" fontId="0" fillId="0" borderId="1" xfId="0" applyBorder="1"/>
    <xf numFmtId="38" fontId="0" fillId="0" borderId="1" xfId="1" applyFont="1" applyBorder="1" applyAlignment="1"/>
    <xf numFmtId="10" fontId="0" fillId="0" borderId="1" xfId="2" applyNumberFormat="1" applyFont="1" applyBorder="1" applyAlignment="1"/>
    <xf numFmtId="0" fontId="0" fillId="2" borderId="1" xfId="0" applyFill="1" applyBorder="1" applyAlignment="1">
      <alignment horizontal="center"/>
    </xf>
    <xf numFmtId="38" fontId="6" fillId="0" borderId="0" xfId="1" applyFont="1" applyAlignment="1"/>
    <xf numFmtId="38" fontId="6" fillId="0" borderId="0" xfId="1" applyFont="1" applyAlignment="1">
      <alignment wrapText="1"/>
    </xf>
    <xf numFmtId="38" fontId="7" fillId="0" borderId="0" xfId="1" applyFont="1" applyAlignment="1">
      <alignment wrapText="1"/>
    </xf>
    <xf numFmtId="38" fontId="0" fillId="2" borderId="1" xfId="1" applyFont="1" applyFill="1" applyBorder="1" applyAlignment="1">
      <alignment horizontal="center"/>
    </xf>
    <xf numFmtId="38" fontId="0" fillId="2" borderId="1" xfId="1" applyFont="1" applyFill="1" applyBorder="1" applyAlignment="1"/>
    <xf numFmtId="0" fontId="0" fillId="2" borderId="1" xfId="0" applyFill="1" applyBorder="1"/>
    <xf numFmtId="38" fontId="0" fillId="2" borderId="1" xfId="1" applyFont="1" applyFill="1" applyBorder="1" applyAlignment="1">
      <alignment horizontal="center" vertical="top" wrapText="1"/>
    </xf>
    <xf numFmtId="38" fontId="0" fillId="2" borderId="1" xfId="1" applyFon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38" fontId="0" fillId="0" borderId="1" xfId="0" applyNumberFormat="1" applyBorder="1"/>
    <xf numFmtId="0" fontId="6" fillId="0" borderId="0" xfId="3" applyFont="1">
      <alignment vertical="center"/>
    </xf>
    <xf numFmtId="38" fontId="6" fillId="0" borderId="1" xfId="4" applyFont="1" applyBorder="1">
      <alignment vertical="center"/>
    </xf>
    <xf numFmtId="0" fontId="6" fillId="0" borderId="1" xfId="3" applyFont="1" applyBorder="1">
      <alignment vertical="center"/>
    </xf>
    <xf numFmtId="38" fontId="0" fillId="2" borderId="1" xfId="4" applyFont="1" applyFill="1" applyBorder="1" applyAlignment="1"/>
    <xf numFmtId="0" fontId="10" fillId="3" borderId="1" xfId="5" applyFont="1" applyFill="1" applyBorder="1" applyAlignment="1">
      <alignment horizontal="center"/>
    </xf>
    <xf numFmtId="0" fontId="3" fillId="0" borderId="0" xfId="3">
      <alignment vertical="center"/>
    </xf>
    <xf numFmtId="38" fontId="0" fillId="0" borderId="1" xfId="4" applyFont="1" applyFill="1" applyBorder="1">
      <alignment vertical="center"/>
    </xf>
    <xf numFmtId="0" fontId="3" fillId="0" borderId="1" xfId="3" applyBorder="1">
      <alignment vertical="center"/>
    </xf>
    <xf numFmtId="0" fontId="3" fillId="0" borderId="1" xfId="3" applyBorder="1" applyAlignment="1"/>
    <xf numFmtId="38" fontId="6" fillId="0" borderId="0" xfId="1" applyFont="1">
      <alignment vertical="center"/>
    </xf>
    <xf numFmtId="0" fontId="11" fillId="0" borderId="0" xfId="0" applyFont="1"/>
    <xf numFmtId="0" fontId="11" fillId="2" borderId="1" xfId="0" applyFont="1" applyFill="1" applyBorder="1" applyAlignment="1">
      <alignment horizontal="center"/>
    </xf>
    <xf numFmtId="0" fontId="11" fillId="0" borderId="1" xfId="0" applyFont="1" applyBorder="1"/>
    <xf numFmtId="176" fontId="11" fillId="0" borderId="1" xfId="2" applyNumberFormat="1" applyFont="1" applyBorder="1" applyAlignment="1"/>
    <xf numFmtId="176" fontId="11" fillId="0" borderId="1" xfId="0" applyNumberFormat="1" applyFont="1" applyBorder="1"/>
    <xf numFmtId="10" fontId="11" fillId="0" borderId="1" xfId="0" applyNumberFormat="1" applyFont="1" applyBorder="1"/>
    <xf numFmtId="38" fontId="0" fillId="0" borderId="0" xfId="1" applyFont="1" applyAlignment="1">
      <alignment wrapText="1"/>
    </xf>
    <xf numFmtId="0" fontId="2" fillId="0" borderId="0" xfId="6">
      <alignment vertical="center"/>
    </xf>
    <xf numFmtId="38" fontId="0" fillId="0" borderId="0" xfId="7" applyFont="1">
      <alignment vertical="center"/>
    </xf>
    <xf numFmtId="38" fontId="12" fillId="0" borderId="0" xfId="8" applyFont="1" applyAlignment="1"/>
    <xf numFmtId="0" fontId="11" fillId="0" borderId="0" xfId="6" applyFont="1" applyAlignment="1"/>
    <xf numFmtId="0" fontId="11" fillId="2" borderId="1" xfId="6" applyFont="1" applyFill="1" applyBorder="1" applyAlignment="1"/>
    <xf numFmtId="0" fontId="2" fillId="0" borderId="1" xfId="6" applyBorder="1">
      <alignment vertical="center"/>
    </xf>
    <xf numFmtId="38" fontId="0" fillId="0" borderId="1" xfId="7" applyFont="1" applyBorder="1">
      <alignment vertical="center"/>
    </xf>
    <xf numFmtId="38" fontId="13" fillId="0" borderId="0" xfId="1" applyFont="1" applyAlignment="1"/>
    <xf numFmtId="38" fontId="11" fillId="0" borderId="0" xfId="1" applyFont="1" applyAlignment="1"/>
    <xf numFmtId="0" fontId="3" fillId="0" borderId="0" xfId="3" applyAlignment="1">
      <alignment horizontal="center" vertical="center"/>
    </xf>
    <xf numFmtId="0" fontId="3" fillId="2" borderId="1" xfId="3" applyFill="1" applyBorder="1" applyAlignment="1">
      <alignment horizontal="center" vertical="center"/>
    </xf>
    <xf numFmtId="38" fontId="0" fillId="2" borderId="1" xfId="4" applyFont="1" applyFill="1" applyBorder="1" applyAlignment="1">
      <alignment horizontal="center" vertical="center"/>
    </xf>
    <xf numFmtId="38" fontId="0" fillId="2" borderId="1" xfId="1" applyFont="1" applyFill="1" applyBorder="1" applyAlignment="1">
      <alignment horizontal="center"/>
    </xf>
    <xf numFmtId="0" fontId="1" fillId="0" borderId="1" xfId="6" applyFont="1" applyBorder="1">
      <alignment vertical="center"/>
    </xf>
    <xf numFmtId="38" fontId="0" fillId="2" borderId="1" xfId="1" applyFont="1" applyFill="1" applyBorder="1" applyAlignment="1">
      <alignment horizontal="center"/>
    </xf>
    <xf numFmtId="38" fontId="0" fillId="2" borderId="3" xfId="1" applyFont="1" applyFill="1" applyBorder="1" applyAlignment="1">
      <alignment horizontal="center"/>
    </xf>
    <xf numFmtId="38" fontId="0" fillId="2" borderId="4" xfId="1" applyFont="1" applyFill="1" applyBorder="1" applyAlignment="1">
      <alignment horizontal="center"/>
    </xf>
    <xf numFmtId="38" fontId="0" fillId="2" borderId="2" xfId="1" applyFont="1" applyFill="1" applyBorder="1" applyAlignment="1">
      <alignment horizontal="center"/>
    </xf>
    <xf numFmtId="38" fontId="0" fillId="2" borderId="5" xfId="1" applyFont="1" applyFill="1" applyBorder="1" applyAlignment="1">
      <alignment horizontal="center"/>
    </xf>
    <xf numFmtId="0" fontId="10" fillId="3" borderId="1" xfId="5" applyFont="1" applyFill="1" applyBorder="1" applyAlignment="1">
      <alignment horizontal="center" vertical="center"/>
    </xf>
    <xf numFmtId="38" fontId="0" fillId="2" borderId="1" xfId="4" applyFont="1" applyFill="1" applyBorder="1" applyAlignment="1">
      <alignment horizontal="center" wrapText="1"/>
    </xf>
  </cellXfs>
  <cellStyles count="9">
    <cellStyle name="パーセント" xfId="2" builtinId="5"/>
    <cellStyle name="桁区切り" xfId="1" builtinId="6"/>
    <cellStyle name="桁区切り 2" xfId="4" xr:uid="{00000000-0005-0000-0000-000002000000}"/>
    <cellStyle name="桁区切り 2 2" xfId="8" xr:uid="{00000000-0005-0000-0000-000003000000}"/>
    <cellStyle name="桁区切り 3" xfId="7" xr:uid="{00000000-0005-0000-0000-000004000000}"/>
    <cellStyle name="標準" xfId="0" builtinId="0"/>
    <cellStyle name="標準 2" xfId="3" xr:uid="{00000000-0005-0000-0000-000006000000}"/>
    <cellStyle name="標準 3" xfId="6" xr:uid="{00000000-0005-0000-0000-000007000000}"/>
    <cellStyle name="標準_Sheet1" xfId="5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ユーザー定義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C00000"/>
      </a:accent3>
      <a:accent4>
        <a:srgbClr val="D8D8D8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6"/>
  <sheetViews>
    <sheetView tabSelected="1" workbookViewId="0">
      <selection activeCell="A13" sqref="A13"/>
    </sheetView>
  </sheetViews>
  <sheetFormatPr defaultRowHeight="18.75" x14ac:dyDescent="0.4"/>
  <cols>
    <col min="1" max="1" width="127.125" style="1" customWidth="1"/>
    <col min="2" max="6" width="15" style="1" bestFit="1" customWidth="1"/>
    <col min="7" max="7" width="16.25" bestFit="1" customWidth="1"/>
  </cols>
  <sheetData>
    <row r="1" spans="1:1" x14ac:dyDescent="0.4">
      <c r="A1" s="7" t="s">
        <v>23</v>
      </c>
    </row>
    <row r="2" spans="1:1" ht="37.5" x14ac:dyDescent="0.4">
      <c r="A2" s="8" t="s">
        <v>13</v>
      </c>
    </row>
    <row r="3" spans="1:1" x14ac:dyDescent="0.4">
      <c r="A3" s="7" t="s">
        <v>22</v>
      </c>
    </row>
    <row r="4" spans="1:1" x14ac:dyDescent="0.4">
      <c r="A4" s="7"/>
    </row>
    <row r="5" spans="1:1" ht="56.25" x14ac:dyDescent="0.4">
      <c r="A5" s="8" t="s">
        <v>25</v>
      </c>
    </row>
    <row r="6" spans="1:1" ht="56.25" x14ac:dyDescent="0.4">
      <c r="A6" s="9" t="s">
        <v>188</v>
      </c>
    </row>
    <row r="7" spans="1:1" ht="37.5" x14ac:dyDescent="0.4">
      <c r="A7" s="8" t="s">
        <v>24</v>
      </c>
    </row>
    <row r="9" spans="1:1" x14ac:dyDescent="0.4">
      <c r="A9" s="1" t="s">
        <v>14</v>
      </c>
    </row>
    <row r="10" spans="1:1" x14ac:dyDescent="0.4">
      <c r="A10" s="1" t="s">
        <v>15</v>
      </c>
    </row>
    <row r="11" spans="1:1" s="42" customFormat="1" x14ac:dyDescent="0.4">
      <c r="A11" s="42" t="s">
        <v>186</v>
      </c>
    </row>
    <row r="12" spans="1:1" s="42" customFormat="1" x14ac:dyDescent="0.4">
      <c r="A12" s="42" t="s">
        <v>187</v>
      </c>
    </row>
    <row r="14" spans="1:1" s="1" customFormat="1" x14ac:dyDescent="0.4">
      <c r="A14" s="1" t="s">
        <v>84</v>
      </c>
    </row>
    <row r="15" spans="1:1" s="1" customFormat="1" x14ac:dyDescent="0.4">
      <c r="A15" s="1" t="s">
        <v>85</v>
      </c>
    </row>
    <row r="16" spans="1:1" s="1" customFormat="1" x14ac:dyDescent="0.4">
      <c r="A16" s="1" t="s">
        <v>86</v>
      </c>
    </row>
    <row r="17" spans="1:1" x14ac:dyDescent="0.4">
      <c r="A17" s="1" t="s">
        <v>87</v>
      </c>
    </row>
    <row r="18" spans="1:1" x14ac:dyDescent="0.4">
      <c r="A18" s="1" t="s">
        <v>88</v>
      </c>
    </row>
    <row r="19" spans="1:1" x14ac:dyDescent="0.4">
      <c r="A19" s="1" t="s">
        <v>89</v>
      </c>
    </row>
    <row r="20" spans="1:1" x14ac:dyDescent="0.4">
      <c r="A20" s="1" t="s">
        <v>90</v>
      </c>
    </row>
    <row r="21" spans="1:1" x14ac:dyDescent="0.4">
      <c r="A21" s="1" t="s">
        <v>91</v>
      </c>
    </row>
    <row r="22" spans="1:1" x14ac:dyDescent="0.4">
      <c r="A22" s="1" t="s">
        <v>92</v>
      </c>
    </row>
    <row r="24" spans="1:1" ht="37.5" x14ac:dyDescent="0.4">
      <c r="A24" s="33" t="s">
        <v>178</v>
      </c>
    </row>
    <row r="26" spans="1:1" x14ac:dyDescent="0.4">
      <c r="A26" s="1" t="s">
        <v>191</v>
      </c>
    </row>
  </sheetData>
  <phoneticPr fontId="5"/>
  <pageMargins left="0.7" right="0.7" top="0.75" bottom="0.75" header="0.3" footer="0.3"/>
  <pageSetup paperSize="9" scale="7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H15"/>
  <sheetViews>
    <sheetView topLeftCell="C1" zoomScaleNormal="100" workbookViewId="0">
      <selection activeCell="G1" sqref="G1:H1048576"/>
    </sheetView>
  </sheetViews>
  <sheetFormatPr defaultRowHeight="18.75" x14ac:dyDescent="0.4"/>
  <cols>
    <col min="2" max="2" width="53.5" customWidth="1"/>
    <col min="3" max="4" width="17.375" style="1" customWidth="1"/>
    <col min="5" max="5" width="24.875" style="1" bestFit="1" customWidth="1"/>
    <col min="6" max="6" width="17.375" style="1" customWidth="1"/>
    <col min="7" max="7" width="9.125" bestFit="1" customWidth="1"/>
    <col min="8" max="8" width="20.125" bestFit="1" customWidth="1"/>
  </cols>
  <sheetData>
    <row r="1" spans="1:8" x14ac:dyDescent="0.4">
      <c r="A1" t="s">
        <v>83</v>
      </c>
    </row>
    <row r="2" spans="1:8" x14ac:dyDescent="0.4">
      <c r="D2" s="48" t="s">
        <v>45</v>
      </c>
      <c r="E2" s="48"/>
      <c r="F2" s="48"/>
    </row>
    <row r="3" spans="1:8" x14ac:dyDescent="0.4">
      <c r="A3" s="12" t="s">
        <v>43</v>
      </c>
      <c r="B3" s="12" t="s">
        <v>42</v>
      </c>
      <c r="C3" s="11" t="s">
        <v>41</v>
      </c>
      <c r="D3" s="10" t="s">
        <v>9</v>
      </c>
      <c r="E3" s="10" t="s">
        <v>10</v>
      </c>
      <c r="F3" s="10" t="s">
        <v>11</v>
      </c>
      <c r="G3" s="10" t="s">
        <v>12</v>
      </c>
      <c r="H3" s="10" t="s">
        <v>44</v>
      </c>
    </row>
    <row r="4" spans="1:8" x14ac:dyDescent="0.4">
      <c r="A4" s="3" t="s">
        <v>0</v>
      </c>
      <c r="B4" s="3" t="s">
        <v>34</v>
      </c>
      <c r="C4" s="4">
        <v>406</v>
      </c>
      <c r="D4" s="4">
        <v>405</v>
      </c>
      <c r="E4" s="4">
        <v>0</v>
      </c>
      <c r="F4" s="4">
        <v>0</v>
      </c>
      <c r="G4" s="16">
        <f t="shared" ref="G4:G14" si="0">C4-D4</f>
        <v>1</v>
      </c>
      <c r="H4" s="16">
        <v>53004354</v>
      </c>
    </row>
    <row r="5" spans="1:8" x14ac:dyDescent="0.4">
      <c r="A5" s="3" t="s">
        <v>1</v>
      </c>
      <c r="B5" s="3" t="s">
        <v>34</v>
      </c>
      <c r="C5" s="4">
        <v>419</v>
      </c>
      <c r="D5" s="4">
        <v>419</v>
      </c>
      <c r="E5" s="4">
        <v>0</v>
      </c>
      <c r="F5" s="4">
        <v>0</v>
      </c>
      <c r="G5" s="16">
        <f t="shared" si="0"/>
        <v>0</v>
      </c>
      <c r="H5" s="16">
        <v>66823057</v>
      </c>
    </row>
    <row r="6" spans="1:8" x14ac:dyDescent="0.4">
      <c r="A6" s="3" t="s">
        <v>2</v>
      </c>
      <c r="B6" s="3" t="s">
        <v>34</v>
      </c>
      <c r="C6" s="4">
        <v>501</v>
      </c>
      <c r="D6" s="4">
        <v>501</v>
      </c>
      <c r="E6" s="4">
        <v>0</v>
      </c>
      <c r="F6" s="4">
        <v>0</v>
      </c>
      <c r="G6" s="16">
        <f t="shared" si="0"/>
        <v>0</v>
      </c>
      <c r="H6" s="16">
        <v>82610901</v>
      </c>
    </row>
    <row r="7" spans="1:8" x14ac:dyDescent="0.4">
      <c r="A7" s="3" t="s">
        <v>3</v>
      </c>
      <c r="B7" s="3" t="s">
        <v>34</v>
      </c>
      <c r="C7" s="4">
        <v>671</v>
      </c>
      <c r="D7" s="4">
        <v>667</v>
      </c>
      <c r="E7" s="4">
        <v>0</v>
      </c>
      <c r="F7" s="4">
        <v>0</v>
      </c>
      <c r="G7" s="16">
        <f t="shared" si="0"/>
        <v>4</v>
      </c>
      <c r="H7" s="16">
        <v>117541632</v>
      </c>
    </row>
    <row r="8" spans="1:8" x14ac:dyDescent="0.4">
      <c r="A8" s="3" t="s">
        <v>4</v>
      </c>
      <c r="B8" s="3" t="s">
        <v>34</v>
      </c>
      <c r="C8" s="4">
        <v>732</v>
      </c>
      <c r="D8" s="4">
        <v>732</v>
      </c>
      <c r="E8" s="4">
        <v>0</v>
      </c>
      <c r="F8" s="4">
        <v>0</v>
      </c>
      <c r="G8" s="16">
        <f t="shared" si="0"/>
        <v>0</v>
      </c>
      <c r="H8" s="16">
        <v>110173251</v>
      </c>
    </row>
    <row r="9" spans="1:8" x14ac:dyDescent="0.4">
      <c r="A9" s="3" t="s">
        <v>5</v>
      </c>
      <c r="B9" s="3" t="s">
        <v>34</v>
      </c>
      <c r="C9" s="4">
        <v>1225</v>
      </c>
      <c r="D9" s="4">
        <v>1224</v>
      </c>
      <c r="E9" s="4">
        <v>0</v>
      </c>
      <c r="F9" s="4">
        <v>0</v>
      </c>
      <c r="G9" s="16">
        <f t="shared" si="0"/>
        <v>1</v>
      </c>
      <c r="H9" s="16">
        <v>189991296</v>
      </c>
    </row>
    <row r="10" spans="1:8" x14ac:dyDescent="0.4">
      <c r="A10" s="3" t="s">
        <v>6</v>
      </c>
      <c r="B10" s="3" t="s">
        <v>34</v>
      </c>
      <c r="C10" s="4">
        <v>2050</v>
      </c>
      <c r="D10" s="4">
        <v>2048</v>
      </c>
      <c r="E10" s="4">
        <v>0</v>
      </c>
      <c r="F10" s="4">
        <v>0</v>
      </c>
      <c r="G10" s="16">
        <f t="shared" si="0"/>
        <v>2</v>
      </c>
      <c r="H10" s="16">
        <v>301719175</v>
      </c>
    </row>
    <row r="11" spans="1:8" x14ac:dyDescent="0.4">
      <c r="A11" s="3" t="s">
        <v>16</v>
      </c>
      <c r="B11" s="3" t="s">
        <v>34</v>
      </c>
      <c r="C11" s="4">
        <v>3120</v>
      </c>
      <c r="D11" s="4">
        <v>3116</v>
      </c>
      <c r="E11" s="4">
        <v>0</v>
      </c>
      <c r="F11" s="4">
        <v>0</v>
      </c>
      <c r="G11" s="16">
        <f t="shared" si="0"/>
        <v>4</v>
      </c>
      <c r="H11" s="16">
        <v>539885334</v>
      </c>
    </row>
    <row r="12" spans="1:8" x14ac:dyDescent="0.4">
      <c r="A12" s="3" t="s">
        <v>17</v>
      </c>
      <c r="B12" s="3" t="s">
        <v>34</v>
      </c>
      <c r="C12" s="4">
        <v>5063</v>
      </c>
      <c r="D12" s="4">
        <v>5041</v>
      </c>
      <c r="E12" s="4">
        <v>0</v>
      </c>
      <c r="F12" s="4">
        <v>0</v>
      </c>
      <c r="G12" s="16">
        <f t="shared" si="0"/>
        <v>22</v>
      </c>
      <c r="H12" s="16">
        <v>1032642789</v>
      </c>
    </row>
    <row r="13" spans="1:8" x14ac:dyDescent="0.4">
      <c r="A13" s="3" t="s">
        <v>18</v>
      </c>
      <c r="B13" s="3" t="s">
        <v>34</v>
      </c>
      <c r="C13" s="4">
        <v>6927</v>
      </c>
      <c r="D13" s="4">
        <v>6836</v>
      </c>
      <c r="E13" s="4">
        <v>0</v>
      </c>
      <c r="F13" s="4">
        <v>0</v>
      </c>
      <c r="G13" s="16">
        <f t="shared" si="0"/>
        <v>91</v>
      </c>
      <c r="H13" s="16">
        <v>1612495009</v>
      </c>
    </row>
    <row r="14" spans="1:8" x14ac:dyDescent="0.4">
      <c r="A14" s="3" t="s">
        <v>19</v>
      </c>
      <c r="B14" s="3" t="s">
        <v>34</v>
      </c>
      <c r="C14" s="4">
        <v>7174</v>
      </c>
      <c r="D14" s="4">
        <v>7166</v>
      </c>
      <c r="E14" s="4">
        <v>0</v>
      </c>
      <c r="F14" s="4">
        <v>0</v>
      </c>
      <c r="G14" s="16">
        <f t="shared" si="0"/>
        <v>8</v>
      </c>
      <c r="H14" s="16">
        <v>2130602032</v>
      </c>
    </row>
    <row r="15" spans="1:8" x14ac:dyDescent="0.4">
      <c r="G15" s="2"/>
      <c r="H15" s="2"/>
    </row>
  </sheetData>
  <autoFilter ref="A3:F13" xr:uid="{00000000-0009-0000-0000-000009000000}"/>
  <mergeCells count="1">
    <mergeCell ref="D2:F2"/>
  </mergeCells>
  <phoneticPr fontId="5"/>
  <pageMargins left="0.70866141732283472" right="0.70866141732283472" top="0.74803149606299213" bottom="0.74803149606299213" header="0.31496062992125984" footer="0.31496062992125984"/>
  <pageSetup paperSize="9" scale="48" fitToHeight="0" orientation="portrait" r:id="rId1"/>
  <headerFooter>
    <oddHeader>&amp;C&amp;A</oddHeader>
    <oddFooter>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14"/>
  <sheetViews>
    <sheetView topLeftCell="C1" zoomScaleNormal="100" workbookViewId="0">
      <selection activeCell="I8" sqref="I8"/>
    </sheetView>
  </sheetViews>
  <sheetFormatPr defaultRowHeight="18.75" x14ac:dyDescent="0.4"/>
  <cols>
    <col min="2" max="2" width="53.5" customWidth="1"/>
    <col min="3" max="6" width="17.375" style="1" customWidth="1"/>
    <col min="7" max="7" width="11.25" bestFit="1" customWidth="1"/>
    <col min="8" max="8" width="20.125" bestFit="1" customWidth="1"/>
  </cols>
  <sheetData>
    <row r="1" spans="1:8" x14ac:dyDescent="0.4">
      <c r="A1" t="s">
        <v>83</v>
      </c>
    </row>
    <row r="2" spans="1:8" x14ac:dyDescent="0.4">
      <c r="D2" s="48" t="s">
        <v>45</v>
      </c>
      <c r="E2" s="48"/>
      <c r="F2" s="48"/>
    </row>
    <row r="3" spans="1:8" x14ac:dyDescent="0.4">
      <c r="A3" s="12" t="s">
        <v>78</v>
      </c>
      <c r="B3" s="12" t="s">
        <v>42</v>
      </c>
      <c r="C3" s="11" t="s">
        <v>41</v>
      </c>
      <c r="D3" s="10" t="s">
        <v>9</v>
      </c>
      <c r="E3" s="10" t="s">
        <v>10</v>
      </c>
      <c r="F3" s="10" t="s">
        <v>11</v>
      </c>
      <c r="G3" s="10" t="s">
        <v>12</v>
      </c>
      <c r="H3" s="10" t="s">
        <v>44</v>
      </c>
    </row>
    <row r="4" spans="1:8" x14ac:dyDescent="0.4">
      <c r="A4" s="3" t="s">
        <v>0</v>
      </c>
      <c r="B4" s="3" t="s">
        <v>33</v>
      </c>
      <c r="C4" s="4">
        <v>2560</v>
      </c>
      <c r="D4" s="4">
        <v>104</v>
      </c>
      <c r="E4" s="4">
        <v>20</v>
      </c>
      <c r="F4" s="4">
        <v>321</v>
      </c>
      <c r="G4" s="16">
        <f t="shared" ref="G4:G14" si="0">C4-D4-E4-F4</f>
        <v>2115</v>
      </c>
      <c r="H4" s="16">
        <v>16155889</v>
      </c>
    </row>
    <row r="5" spans="1:8" x14ac:dyDescent="0.4">
      <c r="A5" s="3" t="s">
        <v>1</v>
      </c>
      <c r="B5" s="3" t="s">
        <v>33</v>
      </c>
      <c r="C5" s="4">
        <v>2661</v>
      </c>
      <c r="D5" s="4">
        <v>86</v>
      </c>
      <c r="E5" s="4">
        <v>16</v>
      </c>
      <c r="F5" s="4">
        <v>326</v>
      </c>
      <c r="G5" s="16">
        <f t="shared" si="0"/>
        <v>2233</v>
      </c>
      <c r="H5" s="16">
        <v>14503602</v>
      </c>
    </row>
    <row r="6" spans="1:8" x14ac:dyDescent="0.4">
      <c r="A6" s="3" t="s">
        <v>2</v>
      </c>
      <c r="B6" s="3" t="s">
        <v>33</v>
      </c>
      <c r="C6" s="4">
        <v>2447</v>
      </c>
      <c r="D6" s="4">
        <v>86</v>
      </c>
      <c r="E6" s="4">
        <v>21</v>
      </c>
      <c r="F6" s="4">
        <v>257</v>
      </c>
      <c r="G6" s="16">
        <f t="shared" si="0"/>
        <v>2083</v>
      </c>
      <c r="H6" s="16">
        <v>15794773</v>
      </c>
    </row>
    <row r="7" spans="1:8" x14ac:dyDescent="0.4">
      <c r="A7" s="3" t="s">
        <v>70</v>
      </c>
      <c r="B7" s="3" t="s">
        <v>33</v>
      </c>
      <c r="C7" s="4">
        <v>2511</v>
      </c>
      <c r="D7" s="4">
        <v>113</v>
      </c>
      <c r="E7" s="4">
        <v>26</v>
      </c>
      <c r="F7" s="4">
        <v>251</v>
      </c>
      <c r="G7" s="16">
        <f t="shared" si="0"/>
        <v>2121</v>
      </c>
      <c r="H7" s="16">
        <v>25240312</v>
      </c>
    </row>
    <row r="8" spans="1:8" x14ac:dyDescent="0.4">
      <c r="A8" s="3" t="s">
        <v>77</v>
      </c>
      <c r="B8" s="3" t="s">
        <v>33</v>
      </c>
      <c r="C8" s="4">
        <v>2654</v>
      </c>
      <c r="D8" s="4">
        <v>194</v>
      </c>
      <c r="E8" s="4">
        <v>56</v>
      </c>
      <c r="F8" s="4">
        <v>388</v>
      </c>
      <c r="G8" s="16">
        <f t="shared" si="0"/>
        <v>2016</v>
      </c>
      <c r="H8" s="16">
        <v>40114356</v>
      </c>
    </row>
    <row r="9" spans="1:8" x14ac:dyDescent="0.4">
      <c r="A9" s="3" t="s">
        <v>76</v>
      </c>
      <c r="B9" s="3" t="s">
        <v>33</v>
      </c>
      <c r="C9" s="4">
        <v>2856</v>
      </c>
      <c r="D9" s="4">
        <v>247</v>
      </c>
      <c r="E9" s="4">
        <v>97</v>
      </c>
      <c r="F9" s="4">
        <v>337</v>
      </c>
      <c r="G9" s="16">
        <f t="shared" si="0"/>
        <v>2175</v>
      </c>
      <c r="H9" s="16">
        <v>65485052</v>
      </c>
    </row>
    <row r="10" spans="1:8" x14ac:dyDescent="0.4">
      <c r="A10" s="3" t="s">
        <v>75</v>
      </c>
      <c r="B10" s="3" t="s">
        <v>33</v>
      </c>
      <c r="C10" s="4">
        <v>2621</v>
      </c>
      <c r="D10" s="4">
        <v>239</v>
      </c>
      <c r="E10" s="4">
        <v>56</v>
      </c>
      <c r="F10" s="4">
        <v>292</v>
      </c>
      <c r="G10" s="16">
        <f t="shared" si="0"/>
        <v>2034</v>
      </c>
      <c r="H10" s="16">
        <v>45718414</v>
      </c>
    </row>
    <row r="11" spans="1:8" x14ac:dyDescent="0.4">
      <c r="A11" s="3" t="s">
        <v>74</v>
      </c>
      <c r="B11" s="3" t="s">
        <v>33</v>
      </c>
      <c r="C11" s="4">
        <v>2629</v>
      </c>
      <c r="D11" s="4">
        <v>277</v>
      </c>
      <c r="E11" s="4">
        <v>97</v>
      </c>
      <c r="F11" s="4">
        <v>150</v>
      </c>
      <c r="G11" s="16">
        <f t="shared" si="0"/>
        <v>2105</v>
      </c>
      <c r="H11" s="16">
        <v>67686791</v>
      </c>
    </row>
    <row r="12" spans="1:8" x14ac:dyDescent="0.4">
      <c r="A12" s="3" t="s">
        <v>73</v>
      </c>
      <c r="B12" s="3" t="s">
        <v>33</v>
      </c>
      <c r="C12" s="4">
        <v>2690</v>
      </c>
      <c r="D12" s="4">
        <v>267</v>
      </c>
      <c r="E12" s="4">
        <v>155</v>
      </c>
      <c r="F12" s="4">
        <v>168</v>
      </c>
      <c r="G12" s="16">
        <f t="shared" si="0"/>
        <v>2100</v>
      </c>
      <c r="H12" s="16">
        <v>85322187</v>
      </c>
    </row>
    <row r="13" spans="1:8" x14ac:dyDescent="0.4">
      <c r="A13" s="3" t="s">
        <v>62</v>
      </c>
      <c r="B13" s="3" t="s">
        <v>33</v>
      </c>
      <c r="C13" s="4">
        <v>2553</v>
      </c>
      <c r="D13" s="4">
        <v>322</v>
      </c>
      <c r="E13" s="4">
        <v>244</v>
      </c>
      <c r="F13" s="4">
        <v>85</v>
      </c>
      <c r="G13" s="16">
        <f t="shared" si="0"/>
        <v>1902</v>
      </c>
      <c r="H13" s="16">
        <v>138340161</v>
      </c>
    </row>
    <row r="14" spans="1:8" x14ac:dyDescent="0.4">
      <c r="A14" s="3" t="s">
        <v>61</v>
      </c>
      <c r="B14" s="3" t="s">
        <v>33</v>
      </c>
      <c r="C14" s="4">
        <v>3005</v>
      </c>
      <c r="D14" s="4">
        <v>345</v>
      </c>
      <c r="E14" s="4">
        <v>319</v>
      </c>
      <c r="F14" s="4">
        <v>14</v>
      </c>
      <c r="G14" s="16">
        <f t="shared" si="0"/>
        <v>2327</v>
      </c>
      <c r="H14" s="16">
        <v>210746523</v>
      </c>
    </row>
  </sheetData>
  <autoFilter ref="A3:F12" xr:uid="{00000000-0009-0000-0000-00000A000000}"/>
  <mergeCells count="1">
    <mergeCell ref="D2:F2"/>
  </mergeCells>
  <phoneticPr fontId="5"/>
  <pageMargins left="0.70866141732283472" right="0.70866141732283472" top="0.74803149606299213" bottom="0.74803149606299213" header="0.31496062992125984" footer="0.31496062992125984"/>
  <pageSetup paperSize="9" scale="48" fitToHeight="0" orientation="portrait" r:id="rId1"/>
  <headerFooter>
    <oddHeader>&amp;C&amp;A</oddHeader>
    <oddFooter>&amp;C&amp;P/&amp;N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H15"/>
  <sheetViews>
    <sheetView topLeftCell="C1" workbookViewId="0">
      <selection activeCell="H8" sqref="H8"/>
    </sheetView>
  </sheetViews>
  <sheetFormatPr defaultRowHeight="18.75" x14ac:dyDescent="0.4"/>
  <cols>
    <col min="2" max="2" width="53.5" customWidth="1"/>
    <col min="3" max="6" width="17.375" style="1" customWidth="1"/>
    <col min="7" max="7" width="11.625" customWidth="1"/>
    <col min="8" max="8" width="19" customWidth="1"/>
  </cols>
  <sheetData>
    <row r="1" spans="1:8" x14ac:dyDescent="0.4">
      <c r="A1" t="s">
        <v>83</v>
      </c>
    </row>
    <row r="2" spans="1:8" x14ac:dyDescent="0.4">
      <c r="D2" s="48" t="s">
        <v>45</v>
      </c>
      <c r="E2" s="48"/>
      <c r="F2" s="48"/>
    </row>
    <row r="3" spans="1:8" x14ac:dyDescent="0.4">
      <c r="A3" s="12" t="s">
        <v>78</v>
      </c>
      <c r="B3" s="12" t="s">
        <v>42</v>
      </c>
      <c r="C3" s="11" t="s">
        <v>41</v>
      </c>
      <c r="D3" s="10" t="s">
        <v>9</v>
      </c>
      <c r="E3" s="10" t="s">
        <v>10</v>
      </c>
      <c r="F3" s="10" t="s">
        <v>11</v>
      </c>
      <c r="G3" s="10" t="s">
        <v>12</v>
      </c>
      <c r="H3" s="10" t="s">
        <v>44</v>
      </c>
    </row>
    <row r="4" spans="1:8" x14ac:dyDescent="0.4">
      <c r="A4" s="3" t="s">
        <v>0</v>
      </c>
      <c r="B4" s="3" t="s">
        <v>32</v>
      </c>
      <c r="C4" s="4">
        <v>2293</v>
      </c>
      <c r="D4" s="4">
        <v>0</v>
      </c>
      <c r="E4" s="4">
        <v>7</v>
      </c>
      <c r="F4" s="4">
        <v>3</v>
      </c>
      <c r="G4" s="16">
        <f t="shared" ref="G4:G14" si="0">C4-D4-E4-F4</f>
        <v>2283</v>
      </c>
      <c r="H4" s="16">
        <v>1131480</v>
      </c>
    </row>
    <row r="5" spans="1:8" x14ac:dyDescent="0.4">
      <c r="A5" s="3" t="s">
        <v>1</v>
      </c>
      <c r="B5" s="3" t="s">
        <v>32</v>
      </c>
      <c r="C5" s="4">
        <v>2293</v>
      </c>
      <c r="D5" s="4">
        <v>0</v>
      </c>
      <c r="E5" s="4">
        <v>13</v>
      </c>
      <c r="F5" s="4">
        <v>3</v>
      </c>
      <c r="G5" s="16">
        <f t="shared" si="0"/>
        <v>2277</v>
      </c>
      <c r="H5" s="16">
        <v>2566980</v>
      </c>
    </row>
    <row r="6" spans="1:8" x14ac:dyDescent="0.4">
      <c r="A6" s="3" t="s">
        <v>2</v>
      </c>
      <c r="B6" s="3" t="s">
        <v>32</v>
      </c>
      <c r="C6" s="4">
        <v>2098</v>
      </c>
      <c r="D6" s="4">
        <v>0</v>
      </c>
      <c r="E6" s="4">
        <v>67</v>
      </c>
      <c r="F6" s="4">
        <v>2</v>
      </c>
      <c r="G6" s="16">
        <f t="shared" si="0"/>
        <v>2029</v>
      </c>
      <c r="H6" s="16">
        <v>14431600</v>
      </c>
    </row>
    <row r="7" spans="1:8" x14ac:dyDescent="0.4">
      <c r="A7" s="3" t="s">
        <v>3</v>
      </c>
      <c r="B7" s="3" t="s">
        <v>32</v>
      </c>
      <c r="C7" s="4">
        <v>2072</v>
      </c>
      <c r="D7" s="4">
        <v>0</v>
      </c>
      <c r="E7" s="4">
        <v>91</v>
      </c>
      <c r="F7" s="4">
        <v>6</v>
      </c>
      <c r="G7" s="16">
        <f t="shared" si="0"/>
        <v>1975</v>
      </c>
      <c r="H7" s="16">
        <v>22222200</v>
      </c>
    </row>
    <row r="8" spans="1:8" x14ac:dyDescent="0.4">
      <c r="A8" s="3" t="s">
        <v>4</v>
      </c>
      <c r="B8" s="3" t="s">
        <v>32</v>
      </c>
      <c r="C8" s="4">
        <v>2175</v>
      </c>
      <c r="D8" s="4">
        <v>17</v>
      </c>
      <c r="E8" s="4">
        <v>96</v>
      </c>
      <c r="F8" s="4">
        <v>14</v>
      </c>
      <c r="G8" s="16">
        <f t="shared" si="0"/>
        <v>2048</v>
      </c>
      <c r="H8" s="16">
        <v>22312785</v>
      </c>
    </row>
    <row r="9" spans="1:8" x14ac:dyDescent="0.4">
      <c r="A9" s="3" t="s">
        <v>5</v>
      </c>
      <c r="B9" s="3" t="s">
        <v>32</v>
      </c>
      <c r="C9" s="4">
        <v>2296</v>
      </c>
      <c r="D9" s="4">
        <v>116</v>
      </c>
      <c r="E9" s="4">
        <v>98</v>
      </c>
      <c r="F9" s="4">
        <v>4</v>
      </c>
      <c r="G9" s="16">
        <f t="shared" si="0"/>
        <v>2078</v>
      </c>
      <c r="H9" s="16">
        <v>31854540</v>
      </c>
    </row>
    <row r="10" spans="1:8" x14ac:dyDescent="0.4">
      <c r="A10" s="3" t="s">
        <v>6</v>
      </c>
      <c r="B10" s="3" t="s">
        <v>32</v>
      </c>
      <c r="C10" s="4">
        <v>2443</v>
      </c>
      <c r="D10" s="4">
        <v>173</v>
      </c>
      <c r="E10" s="4">
        <v>85</v>
      </c>
      <c r="F10" s="4">
        <v>9</v>
      </c>
      <c r="G10" s="16">
        <f t="shared" si="0"/>
        <v>2176</v>
      </c>
      <c r="H10" s="16">
        <v>33069820</v>
      </c>
    </row>
    <row r="11" spans="1:8" x14ac:dyDescent="0.4">
      <c r="A11" s="3" t="s">
        <v>16</v>
      </c>
      <c r="B11" s="3" t="s">
        <v>32</v>
      </c>
      <c r="C11" s="4">
        <v>2604</v>
      </c>
      <c r="D11" s="4">
        <v>174</v>
      </c>
      <c r="E11" s="4">
        <v>110</v>
      </c>
      <c r="F11" s="4">
        <v>7</v>
      </c>
      <c r="G11" s="16">
        <f t="shared" si="0"/>
        <v>2313</v>
      </c>
      <c r="H11" s="16">
        <v>56060202</v>
      </c>
    </row>
    <row r="12" spans="1:8" x14ac:dyDescent="0.4">
      <c r="A12" s="3" t="s">
        <v>17</v>
      </c>
      <c r="B12" s="3" t="s">
        <v>32</v>
      </c>
      <c r="C12" s="4">
        <v>2960</v>
      </c>
      <c r="D12" s="4">
        <v>211</v>
      </c>
      <c r="E12" s="4">
        <v>139</v>
      </c>
      <c r="F12" s="4">
        <v>16</v>
      </c>
      <c r="G12" s="16">
        <f t="shared" si="0"/>
        <v>2594</v>
      </c>
      <c r="H12" s="16">
        <v>80038740</v>
      </c>
    </row>
    <row r="13" spans="1:8" x14ac:dyDescent="0.4">
      <c r="A13" s="3" t="s">
        <v>18</v>
      </c>
      <c r="B13" s="3" t="s">
        <v>32</v>
      </c>
      <c r="C13" s="4">
        <v>2774</v>
      </c>
      <c r="D13" s="4">
        <v>108</v>
      </c>
      <c r="E13" s="4">
        <v>104</v>
      </c>
      <c r="F13" s="4">
        <v>7</v>
      </c>
      <c r="G13" s="16">
        <f t="shared" si="0"/>
        <v>2555</v>
      </c>
      <c r="H13" s="16">
        <v>58333400</v>
      </c>
    </row>
    <row r="14" spans="1:8" x14ac:dyDescent="0.4">
      <c r="A14" s="3" t="s">
        <v>19</v>
      </c>
      <c r="B14" s="3" t="s">
        <v>32</v>
      </c>
      <c r="C14" s="4">
        <v>2796</v>
      </c>
      <c r="D14" s="4">
        <v>150</v>
      </c>
      <c r="E14" s="4">
        <v>99</v>
      </c>
      <c r="F14" s="4">
        <v>7</v>
      </c>
      <c r="G14" s="16">
        <f t="shared" si="0"/>
        <v>2540</v>
      </c>
      <c r="H14" s="16">
        <v>90129122</v>
      </c>
    </row>
    <row r="15" spans="1:8" x14ac:dyDescent="0.4">
      <c r="G15" s="2"/>
      <c r="H15" s="2"/>
    </row>
  </sheetData>
  <autoFilter ref="A3:F13" xr:uid="{00000000-0009-0000-0000-00000B000000}"/>
  <mergeCells count="1">
    <mergeCell ref="D2:F2"/>
  </mergeCells>
  <phoneticPr fontId="5"/>
  <pageMargins left="0.70866141732283472" right="0.70866141732283472" top="0.74803149606299213" bottom="0.74803149606299213" header="0.31496062992125984" footer="0.31496062992125984"/>
  <pageSetup paperSize="9" scale="48" fitToHeight="0" orientation="portrait" r:id="rId1"/>
  <headerFooter>
    <oddHeader>&amp;C&amp;A</oddHeader>
    <oddFooter>&amp;C&amp;P/&amp;N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15"/>
  <sheetViews>
    <sheetView topLeftCell="C1" workbookViewId="0">
      <selection activeCell="H7" sqref="H7"/>
    </sheetView>
  </sheetViews>
  <sheetFormatPr defaultRowHeight="18.75" x14ac:dyDescent="0.4"/>
  <cols>
    <col min="2" max="2" width="53.5" customWidth="1"/>
    <col min="3" max="6" width="17.375" style="1" customWidth="1"/>
    <col min="7" max="7" width="9.125" bestFit="1" customWidth="1"/>
    <col min="8" max="8" width="20.125" bestFit="1" customWidth="1"/>
  </cols>
  <sheetData>
    <row r="1" spans="1:8" x14ac:dyDescent="0.4">
      <c r="A1" t="s">
        <v>82</v>
      </c>
    </row>
    <row r="2" spans="1:8" x14ac:dyDescent="0.4">
      <c r="D2" s="48" t="s">
        <v>45</v>
      </c>
      <c r="E2" s="48"/>
      <c r="F2" s="48"/>
    </row>
    <row r="3" spans="1:8" x14ac:dyDescent="0.4">
      <c r="A3" s="12" t="s">
        <v>43</v>
      </c>
      <c r="B3" s="12" t="s">
        <v>42</v>
      </c>
      <c r="C3" s="11" t="s">
        <v>41</v>
      </c>
      <c r="D3" s="10" t="s">
        <v>9</v>
      </c>
      <c r="E3" s="10" t="s">
        <v>10</v>
      </c>
      <c r="F3" s="10" t="s">
        <v>11</v>
      </c>
      <c r="G3" s="10" t="s">
        <v>12</v>
      </c>
      <c r="H3" s="10" t="s">
        <v>44</v>
      </c>
    </row>
    <row r="4" spans="1:8" x14ac:dyDescent="0.4">
      <c r="A4" s="3" t="s">
        <v>0</v>
      </c>
      <c r="B4" s="3" t="s">
        <v>31</v>
      </c>
      <c r="C4" s="4">
        <v>1572</v>
      </c>
      <c r="D4" s="4">
        <v>132</v>
      </c>
      <c r="E4" s="4">
        <v>144</v>
      </c>
      <c r="F4" s="4">
        <v>803</v>
      </c>
      <c r="G4" s="16">
        <f t="shared" ref="G4:G14" si="0">C4-D4-E4-F4</f>
        <v>493</v>
      </c>
      <c r="H4" s="16">
        <v>44205539</v>
      </c>
    </row>
    <row r="5" spans="1:8" x14ac:dyDescent="0.4">
      <c r="A5" s="3" t="s">
        <v>1</v>
      </c>
      <c r="B5" s="3" t="s">
        <v>31</v>
      </c>
      <c r="C5" s="4">
        <v>1645</v>
      </c>
      <c r="D5" s="4">
        <v>248</v>
      </c>
      <c r="E5" s="4">
        <v>122</v>
      </c>
      <c r="F5" s="4">
        <v>848</v>
      </c>
      <c r="G5" s="16">
        <f t="shared" si="0"/>
        <v>427</v>
      </c>
      <c r="H5" s="16">
        <v>64718701</v>
      </c>
    </row>
    <row r="6" spans="1:8" x14ac:dyDescent="0.4">
      <c r="A6" s="3" t="s">
        <v>2</v>
      </c>
      <c r="B6" s="3" t="s">
        <v>31</v>
      </c>
      <c r="C6" s="4">
        <v>1586</v>
      </c>
      <c r="D6" s="4">
        <v>275</v>
      </c>
      <c r="E6" s="4">
        <v>116</v>
      </c>
      <c r="F6" s="4">
        <v>773</v>
      </c>
      <c r="G6" s="16">
        <f t="shared" si="0"/>
        <v>422</v>
      </c>
      <c r="H6" s="16">
        <v>72256226</v>
      </c>
    </row>
    <row r="7" spans="1:8" x14ac:dyDescent="0.4">
      <c r="A7" s="3" t="s">
        <v>3</v>
      </c>
      <c r="B7" s="3" t="s">
        <v>31</v>
      </c>
      <c r="C7" s="4">
        <v>1634</v>
      </c>
      <c r="D7" s="4">
        <v>312</v>
      </c>
      <c r="E7" s="4">
        <v>86</v>
      </c>
      <c r="F7" s="4">
        <v>787</v>
      </c>
      <c r="G7" s="16">
        <f t="shared" si="0"/>
        <v>449</v>
      </c>
      <c r="H7" s="16">
        <v>76347744</v>
      </c>
    </row>
    <row r="8" spans="1:8" x14ac:dyDescent="0.4">
      <c r="A8" s="3" t="s">
        <v>4</v>
      </c>
      <c r="B8" s="3" t="s">
        <v>31</v>
      </c>
      <c r="C8" s="4">
        <v>1645</v>
      </c>
      <c r="D8" s="4">
        <v>328</v>
      </c>
      <c r="E8" s="4">
        <v>136</v>
      </c>
      <c r="F8" s="4">
        <v>905</v>
      </c>
      <c r="G8" s="16">
        <f t="shared" si="0"/>
        <v>276</v>
      </c>
      <c r="H8" s="16">
        <v>90141668</v>
      </c>
    </row>
    <row r="9" spans="1:8" x14ac:dyDescent="0.4">
      <c r="A9" s="3" t="s">
        <v>5</v>
      </c>
      <c r="B9" s="3" t="s">
        <v>31</v>
      </c>
      <c r="C9" s="4">
        <v>1655</v>
      </c>
      <c r="D9" s="4">
        <v>352</v>
      </c>
      <c r="E9" s="4">
        <v>119</v>
      </c>
      <c r="F9" s="4">
        <v>776</v>
      </c>
      <c r="G9" s="16">
        <f t="shared" si="0"/>
        <v>408</v>
      </c>
      <c r="H9" s="16">
        <v>90776480</v>
      </c>
    </row>
    <row r="10" spans="1:8" x14ac:dyDescent="0.4">
      <c r="A10" s="3" t="s">
        <v>6</v>
      </c>
      <c r="B10" s="3" t="s">
        <v>31</v>
      </c>
      <c r="C10" s="4">
        <v>1708</v>
      </c>
      <c r="D10" s="4">
        <v>378</v>
      </c>
      <c r="E10" s="4">
        <v>146</v>
      </c>
      <c r="F10" s="4">
        <v>704</v>
      </c>
      <c r="G10" s="16">
        <f t="shared" si="0"/>
        <v>480</v>
      </c>
      <c r="H10" s="16">
        <v>100647136</v>
      </c>
    </row>
    <row r="11" spans="1:8" x14ac:dyDescent="0.4">
      <c r="A11" s="3" t="s">
        <v>16</v>
      </c>
      <c r="B11" s="3" t="s">
        <v>31</v>
      </c>
      <c r="C11" s="4">
        <v>1733</v>
      </c>
      <c r="D11" s="4">
        <v>368</v>
      </c>
      <c r="E11" s="4">
        <v>149</v>
      </c>
      <c r="F11" s="4">
        <v>386</v>
      </c>
      <c r="G11" s="16">
        <f t="shared" si="0"/>
        <v>830</v>
      </c>
      <c r="H11" s="16">
        <v>99082680</v>
      </c>
    </row>
    <row r="12" spans="1:8" x14ac:dyDescent="0.4">
      <c r="A12" s="3" t="s">
        <v>17</v>
      </c>
      <c r="B12" s="3" t="s">
        <v>31</v>
      </c>
      <c r="C12" s="4">
        <v>1850</v>
      </c>
      <c r="D12" s="4">
        <v>466</v>
      </c>
      <c r="E12" s="4">
        <v>183</v>
      </c>
      <c r="F12" s="4">
        <v>511</v>
      </c>
      <c r="G12" s="16">
        <f t="shared" si="0"/>
        <v>690</v>
      </c>
      <c r="H12" s="16">
        <v>128396843</v>
      </c>
    </row>
    <row r="13" spans="1:8" x14ac:dyDescent="0.4">
      <c r="A13" s="3" t="s">
        <v>18</v>
      </c>
      <c r="B13" s="3" t="s">
        <v>31</v>
      </c>
      <c r="C13" s="4">
        <v>2339</v>
      </c>
      <c r="D13" s="4">
        <v>598</v>
      </c>
      <c r="E13" s="4">
        <v>256</v>
      </c>
      <c r="F13" s="4">
        <v>455</v>
      </c>
      <c r="G13" s="16">
        <f t="shared" si="0"/>
        <v>1030</v>
      </c>
      <c r="H13" s="16">
        <v>180952291</v>
      </c>
    </row>
    <row r="14" spans="1:8" x14ac:dyDescent="0.4">
      <c r="A14" s="3" t="s">
        <v>19</v>
      </c>
      <c r="B14" s="3" t="s">
        <v>31</v>
      </c>
      <c r="C14" s="4">
        <v>2694</v>
      </c>
      <c r="D14" s="4">
        <v>527</v>
      </c>
      <c r="E14" s="4">
        <v>361</v>
      </c>
      <c r="F14" s="4">
        <v>214</v>
      </c>
      <c r="G14" s="16">
        <f t="shared" si="0"/>
        <v>1592</v>
      </c>
      <c r="H14" s="16">
        <v>238419192</v>
      </c>
    </row>
    <row r="15" spans="1:8" x14ac:dyDescent="0.4">
      <c r="G15" s="2"/>
      <c r="H15" s="2"/>
    </row>
  </sheetData>
  <autoFilter ref="A3:F13" xr:uid="{00000000-0009-0000-0000-00000C000000}"/>
  <mergeCells count="1">
    <mergeCell ref="D2:F2"/>
  </mergeCells>
  <phoneticPr fontId="5"/>
  <pageMargins left="0.70866141732283472" right="0.70866141732283472" top="0.74803149606299213" bottom="0.74803149606299213" header="0.31496062992125984" footer="0.31496062992125984"/>
  <pageSetup paperSize="9" scale="48" fitToHeight="0" orientation="portrait" r:id="rId1"/>
  <headerFooter>
    <oddHeader>&amp;C&amp;A</oddHeader>
    <oddFooter>&amp;C&amp;P/&amp;N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H15"/>
  <sheetViews>
    <sheetView topLeftCell="C1" workbookViewId="0">
      <selection activeCell="H9" sqref="H9"/>
    </sheetView>
  </sheetViews>
  <sheetFormatPr defaultRowHeight="18.75" x14ac:dyDescent="0.4"/>
  <cols>
    <col min="2" max="2" width="53.5" customWidth="1"/>
    <col min="3" max="6" width="17.375" style="1" customWidth="1"/>
    <col min="7" max="7" width="9.125" bestFit="1" customWidth="1"/>
    <col min="8" max="8" width="20.125" bestFit="1" customWidth="1"/>
  </cols>
  <sheetData>
    <row r="1" spans="1:8" x14ac:dyDescent="0.4">
      <c r="A1" t="s">
        <v>82</v>
      </c>
    </row>
    <row r="2" spans="1:8" x14ac:dyDescent="0.4">
      <c r="D2" s="48" t="s">
        <v>45</v>
      </c>
      <c r="E2" s="48"/>
      <c r="F2" s="48"/>
    </row>
    <row r="3" spans="1:8" x14ac:dyDescent="0.4">
      <c r="A3" s="12" t="s">
        <v>43</v>
      </c>
      <c r="B3" s="12" t="s">
        <v>42</v>
      </c>
      <c r="C3" s="11" t="s">
        <v>41</v>
      </c>
      <c r="D3" s="10" t="s">
        <v>9</v>
      </c>
      <c r="E3" s="10" t="s">
        <v>10</v>
      </c>
      <c r="F3" s="10" t="s">
        <v>11</v>
      </c>
      <c r="G3" s="10" t="s">
        <v>12</v>
      </c>
      <c r="H3" s="10" t="s">
        <v>44</v>
      </c>
    </row>
    <row r="4" spans="1:8" x14ac:dyDescent="0.4">
      <c r="A4" s="3" t="s">
        <v>0</v>
      </c>
      <c r="B4" s="3" t="s">
        <v>30</v>
      </c>
      <c r="C4" s="4">
        <v>942</v>
      </c>
      <c r="D4" s="4">
        <v>161</v>
      </c>
      <c r="E4" s="4">
        <v>126</v>
      </c>
      <c r="F4" s="4">
        <v>434</v>
      </c>
      <c r="G4" s="16">
        <f t="shared" ref="G4:G14" si="0">C4-D4-E4-F4</f>
        <v>221</v>
      </c>
      <c r="H4" s="16">
        <v>72151132</v>
      </c>
    </row>
    <row r="5" spans="1:8" x14ac:dyDescent="0.4">
      <c r="A5" s="3" t="s">
        <v>1</v>
      </c>
      <c r="B5" s="3" t="s">
        <v>30</v>
      </c>
      <c r="C5" s="4">
        <v>1130</v>
      </c>
      <c r="D5" s="4">
        <v>338</v>
      </c>
      <c r="E5" s="4">
        <v>151</v>
      </c>
      <c r="F5" s="4">
        <v>424</v>
      </c>
      <c r="G5" s="16">
        <f t="shared" si="0"/>
        <v>217</v>
      </c>
      <c r="H5" s="16">
        <v>130339127</v>
      </c>
    </row>
    <row r="6" spans="1:8" x14ac:dyDescent="0.4">
      <c r="A6" s="3" t="s">
        <v>2</v>
      </c>
      <c r="B6" s="3" t="s">
        <v>30</v>
      </c>
      <c r="C6" s="4">
        <v>1219</v>
      </c>
      <c r="D6" s="4">
        <v>490</v>
      </c>
      <c r="E6" s="4">
        <v>120</v>
      </c>
      <c r="F6" s="4">
        <v>383</v>
      </c>
      <c r="G6" s="16">
        <f t="shared" si="0"/>
        <v>226</v>
      </c>
      <c r="H6" s="16">
        <v>158263648</v>
      </c>
    </row>
    <row r="7" spans="1:8" x14ac:dyDescent="0.4">
      <c r="A7" s="3" t="s">
        <v>70</v>
      </c>
      <c r="B7" s="3" t="s">
        <v>30</v>
      </c>
      <c r="C7" s="4">
        <v>1609</v>
      </c>
      <c r="D7" s="4">
        <v>1078</v>
      </c>
      <c r="E7" s="4">
        <v>69</v>
      </c>
      <c r="F7" s="4">
        <v>248</v>
      </c>
      <c r="G7" s="16">
        <f t="shared" si="0"/>
        <v>214</v>
      </c>
      <c r="H7" s="16">
        <v>358963003</v>
      </c>
    </row>
    <row r="8" spans="1:8" x14ac:dyDescent="0.4">
      <c r="A8" s="3" t="s">
        <v>69</v>
      </c>
      <c r="B8" s="3" t="s">
        <v>30</v>
      </c>
      <c r="C8" s="4">
        <v>2223</v>
      </c>
      <c r="D8" s="4">
        <v>1702</v>
      </c>
      <c r="E8" s="4">
        <v>54</v>
      </c>
      <c r="F8" s="4">
        <v>219</v>
      </c>
      <c r="G8" s="16">
        <f t="shared" si="0"/>
        <v>248</v>
      </c>
      <c r="H8" s="16">
        <v>442932601</v>
      </c>
    </row>
    <row r="9" spans="1:8" x14ac:dyDescent="0.4">
      <c r="A9" s="3" t="s">
        <v>67</v>
      </c>
      <c r="B9" s="3" t="s">
        <v>30</v>
      </c>
      <c r="C9" s="4">
        <v>2551</v>
      </c>
      <c r="D9" s="4">
        <v>2051</v>
      </c>
      <c r="E9" s="4">
        <v>44</v>
      </c>
      <c r="F9" s="4">
        <v>90</v>
      </c>
      <c r="G9" s="16">
        <f t="shared" si="0"/>
        <v>366</v>
      </c>
      <c r="H9" s="16">
        <v>525218059</v>
      </c>
    </row>
    <row r="10" spans="1:8" x14ac:dyDescent="0.4">
      <c r="A10" s="3" t="s">
        <v>66</v>
      </c>
      <c r="B10" s="3" t="s">
        <v>30</v>
      </c>
      <c r="C10" s="4">
        <v>2181</v>
      </c>
      <c r="D10" s="4">
        <v>1749</v>
      </c>
      <c r="E10" s="4">
        <v>40</v>
      </c>
      <c r="F10" s="4">
        <v>56</v>
      </c>
      <c r="G10" s="16">
        <f t="shared" si="0"/>
        <v>336</v>
      </c>
      <c r="H10" s="16">
        <v>471549384</v>
      </c>
    </row>
    <row r="11" spans="1:8" x14ac:dyDescent="0.4">
      <c r="A11" s="3" t="s">
        <v>64</v>
      </c>
      <c r="B11" s="3" t="s">
        <v>30</v>
      </c>
      <c r="C11" s="4">
        <v>2712</v>
      </c>
      <c r="D11" s="4">
        <v>2124</v>
      </c>
      <c r="E11" s="4">
        <v>54</v>
      </c>
      <c r="F11" s="4">
        <v>86</v>
      </c>
      <c r="G11" s="16">
        <f t="shared" si="0"/>
        <v>448</v>
      </c>
      <c r="H11" s="16">
        <v>559958455</v>
      </c>
    </row>
    <row r="12" spans="1:8" x14ac:dyDescent="0.4">
      <c r="A12" s="3" t="s">
        <v>63</v>
      </c>
      <c r="B12" s="3" t="s">
        <v>30</v>
      </c>
      <c r="C12" s="4">
        <v>2687</v>
      </c>
      <c r="D12" s="4">
        <v>2261</v>
      </c>
      <c r="E12" s="4">
        <v>52</v>
      </c>
      <c r="F12" s="4">
        <v>39</v>
      </c>
      <c r="G12" s="16">
        <f t="shared" si="0"/>
        <v>335</v>
      </c>
      <c r="H12" s="16">
        <v>608435994</v>
      </c>
    </row>
    <row r="13" spans="1:8" x14ac:dyDescent="0.4">
      <c r="A13" s="3" t="s">
        <v>62</v>
      </c>
      <c r="B13" s="3" t="s">
        <v>30</v>
      </c>
      <c r="C13" s="4">
        <v>2922</v>
      </c>
      <c r="D13" s="4">
        <v>2801</v>
      </c>
      <c r="E13" s="4">
        <v>10</v>
      </c>
      <c r="F13" s="4">
        <v>5</v>
      </c>
      <c r="G13" s="16">
        <f t="shared" si="0"/>
        <v>106</v>
      </c>
      <c r="H13" s="16">
        <v>773884598</v>
      </c>
    </row>
    <row r="14" spans="1:8" x14ac:dyDescent="0.4">
      <c r="A14" s="3" t="s">
        <v>61</v>
      </c>
      <c r="B14" s="3" t="s">
        <v>30</v>
      </c>
      <c r="C14" s="4">
        <v>2504</v>
      </c>
      <c r="D14" s="4">
        <v>2362</v>
      </c>
      <c r="E14" s="4">
        <v>34</v>
      </c>
      <c r="F14" s="4">
        <v>6</v>
      </c>
      <c r="G14" s="16">
        <f t="shared" si="0"/>
        <v>102</v>
      </c>
      <c r="H14" s="16">
        <v>902421484</v>
      </c>
    </row>
    <row r="15" spans="1:8" x14ac:dyDescent="0.4">
      <c r="G15" s="2"/>
      <c r="H15" s="2"/>
    </row>
  </sheetData>
  <autoFilter ref="A3:F12" xr:uid="{00000000-0009-0000-0000-00000D000000}"/>
  <mergeCells count="1">
    <mergeCell ref="D2:F2"/>
  </mergeCells>
  <phoneticPr fontId="5"/>
  <pageMargins left="0.70866141732283472" right="0.70866141732283472" top="0.74803149606299213" bottom="0.74803149606299213" header="0.31496062992125984" footer="0.31496062992125984"/>
  <pageSetup paperSize="9" scale="48" fitToHeight="0" orientation="portrait" r:id="rId1"/>
  <headerFooter>
    <oddHeader>&amp;C&amp;A</oddHeader>
    <oddFooter>&amp;C&amp;P/&amp;N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H15"/>
  <sheetViews>
    <sheetView topLeftCell="C1" workbookViewId="0">
      <selection activeCell="I10" sqref="I10"/>
    </sheetView>
  </sheetViews>
  <sheetFormatPr defaultRowHeight="18.75" x14ac:dyDescent="0.4"/>
  <cols>
    <col min="2" max="2" width="53.5" customWidth="1"/>
    <col min="3" max="6" width="17.375" style="1" customWidth="1"/>
    <col min="7" max="7" width="9.125" bestFit="1" customWidth="1"/>
    <col min="8" max="8" width="20.125" bestFit="1" customWidth="1"/>
  </cols>
  <sheetData>
    <row r="1" spans="1:8" x14ac:dyDescent="0.4">
      <c r="A1" t="s">
        <v>82</v>
      </c>
    </row>
    <row r="2" spans="1:8" x14ac:dyDescent="0.4">
      <c r="D2" s="48" t="s">
        <v>45</v>
      </c>
      <c r="E2" s="48"/>
      <c r="F2" s="48"/>
    </row>
    <row r="3" spans="1:8" x14ac:dyDescent="0.4">
      <c r="A3" s="12" t="s">
        <v>43</v>
      </c>
      <c r="B3" s="12" t="s">
        <v>42</v>
      </c>
      <c r="C3" s="11" t="s">
        <v>41</v>
      </c>
      <c r="D3" s="10" t="s">
        <v>9</v>
      </c>
      <c r="E3" s="10" t="s">
        <v>10</v>
      </c>
      <c r="F3" s="10" t="s">
        <v>11</v>
      </c>
      <c r="G3" s="10" t="s">
        <v>12</v>
      </c>
      <c r="H3" s="10" t="s">
        <v>44</v>
      </c>
    </row>
    <row r="4" spans="1:8" x14ac:dyDescent="0.4">
      <c r="A4" s="3" t="s">
        <v>0</v>
      </c>
      <c r="B4" s="3" t="s">
        <v>29</v>
      </c>
      <c r="C4" s="4">
        <v>170</v>
      </c>
      <c r="D4" s="4">
        <v>169</v>
      </c>
      <c r="E4" s="4">
        <v>0</v>
      </c>
      <c r="F4" s="4">
        <v>0</v>
      </c>
      <c r="G4" s="16">
        <f t="shared" ref="G4:G14" si="0">C4-D4-E4-F4</f>
        <v>1</v>
      </c>
      <c r="H4" s="16">
        <v>39258157</v>
      </c>
    </row>
    <row r="5" spans="1:8" x14ac:dyDescent="0.4">
      <c r="A5" s="3" t="s">
        <v>1</v>
      </c>
      <c r="B5" s="3" t="s">
        <v>29</v>
      </c>
      <c r="C5" s="4">
        <v>271</v>
      </c>
      <c r="D5" s="4">
        <v>269</v>
      </c>
      <c r="E5" s="4">
        <v>0</v>
      </c>
      <c r="F5" s="4">
        <v>0</v>
      </c>
      <c r="G5" s="16">
        <f t="shared" si="0"/>
        <v>2</v>
      </c>
      <c r="H5" s="16">
        <v>76590655</v>
      </c>
    </row>
    <row r="6" spans="1:8" x14ac:dyDescent="0.4">
      <c r="A6" s="3" t="s">
        <v>2</v>
      </c>
      <c r="B6" s="3" t="s">
        <v>29</v>
      </c>
      <c r="C6" s="4">
        <v>401</v>
      </c>
      <c r="D6" s="4">
        <v>398</v>
      </c>
      <c r="E6" s="4">
        <v>0</v>
      </c>
      <c r="F6" s="4">
        <v>0</v>
      </c>
      <c r="G6" s="16">
        <f t="shared" si="0"/>
        <v>3</v>
      </c>
      <c r="H6" s="16">
        <v>118104243</v>
      </c>
    </row>
    <row r="7" spans="1:8" x14ac:dyDescent="0.4">
      <c r="A7" s="3" t="s">
        <v>3</v>
      </c>
      <c r="B7" s="3" t="s">
        <v>29</v>
      </c>
      <c r="C7" s="4">
        <v>385</v>
      </c>
      <c r="D7" s="4">
        <v>375</v>
      </c>
      <c r="E7" s="4">
        <v>0</v>
      </c>
      <c r="F7" s="4">
        <v>0</v>
      </c>
      <c r="G7" s="16">
        <f t="shared" si="0"/>
        <v>10</v>
      </c>
      <c r="H7" s="16">
        <v>125681193</v>
      </c>
    </row>
    <row r="8" spans="1:8" x14ac:dyDescent="0.4">
      <c r="A8" s="3" t="s">
        <v>4</v>
      </c>
      <c r="B8" s="3" t="s">
        <v>29</v>
      </c>
      <c r="C8" s="4">
        <v>442</v>
      </c>
      <c r="D8" s="4">
        <v>429</v>
      </c>
      <c r="E8" s="4">
        <v>0</v>
      </c>
      <c r="F8" s="4">
        <v>0</v>
      </c>
      <c r="G8" s="16">
        <f t="shared" si="0"/>
        <v>13</v>
      </c>
      <c r="H8" s="16">
        <v>127996887</v>
      </c>
    </row>
    <row r="9" spans="1:8" x14ac:dyDescent="0.4">
      <c r="A9" s="3" t="s">
        <v>5</v>
      </c>
      <c r="B9" s="3" t="s">
        <v>29</v>
      </c>
      <c r="C9" s="4">
        <v>507</v>
      </c>
      <c r="D9" s="4">
        <v>505</v>
      </c>
      <c r="E9" s="4">
        <v>0</v>
      </c>
      <c r="F9" s="4">
        <v>1</v>
      </c>
      <c r="G9" s="16">
        <f t="shared" si="0"/>
        <v>1</v>
      </c>
      <c r="H9" s="16">
        <v>157636384</v>
      </c>
    </row>
    <row r="10" spans="1:8" x14ac:dyDescent="0.4">
      <c r="A10" s="3" t="s">
        <v>6</v>
      </c>
      <c r="B10" s="3" t="s">
        <v>29</v>
      </c>
      <c r="C10" s="4">
        <v>775</v>
      </c>
      <c r="D10" s="4">
        <v>770</v>
      </c>
      <c r="E10" s="4">
        <v>1</v>
      </c>
      <c r="F10" s="4">
        <v>0</v>
      </c>
      <c r="G10" s="16">
        <f t="shared" si="0"/>
        <v>4</v>
      </c>
      <c r="H10" s="16">
        <v>227742054</v>
      </c>
    </row>
    <row r="11" spans="1:8" x14ac:dyDescent="0.4">
      <c r="A11" s="3" t="s">
        <v>16</v>
      </c>
      <c r="B11" s="3" t="s">
        <v>29</v>
      </c>
      <c r="C11" s="4">
        <v>758</v>
      </c>
      <c r="D11" s="4">
        <v>758</v>
      </c>
      <c r="E11" s="4">
        <v>0</v>
      </c>
      <c r="F11" s="4">
        <v>0</v>
      </c>
      <c r="G11" s="16">
        <f t="shared" si="0"/>
        <v>0</v>
      </c>
      <c r="H11" s="16">
        <v>230163675</v>
      </c>
    </row>
    <row r="12" spans="1:8" x14ac:dyDescent="0.4">
      <c r="A12" s="3" t="s">
        <v>17</v>
      </c>
      <c r="B12" s="3" t="s">
        <v>29</v>
      </c>
      <c r="C12" s="4">
        <v>1141</v>
      </c>
      <c r="D12" s="4">
        <v>1134</v>
      </c>
      <c r="E12" s="4">
        <v>0</v>
      </c>
      <c r="F12" s="4">
        <v>0</v>
      </c>
      <c r="G12" s="16">
        <f t="shared" si="0"/>
        <v>7</v>
      </c>
      <c r="H12" s="16">
        <v>346856766</v>
      </c>
    </row>
    <row r="13" spans="1:8" x14ac:dyDescent="0.4">
      <c r="A13" s="3" t="s">
        <v>18</v>
      </c>
      <c r="B13" s="3" t="s">
        <v>29</v>
      </c>
      <c r="C13" s="4">
        <v>1769</v>
      </c>
      <c r="D13" s="4">
        <v>1742</v>
      </c>
      <c r="E13" s="4">
        <v>0</v>
      </c>
      <c r="F13" s="4">
        <v>1</v>
      </c>
      <c r="G13" s="16">
        <f t="shared" si="0"/>
        <v>26</v>
      </c>
      <c r="H13" s="16">
        <v>544971472</v>
      </c>
    </row>
    <row r="14" spans="1:8" x14ac:dyDescent="0.4">
      <c r="A14" s="3" t="s">
        <v>19</v>
      </c>
      <c r="B14" s="3" t="s">
        <v>29</v>
      </c>
      <c r="C14" s="4">
        <v>2175</v>
      </c>
      <c r="D14" s="4">
        <v>2169</v>
      </c>
      <c r="E14" s="4">
        <v>0</v>
      </c>
      <c r="F14" s="4">
        <v>0</v>
      </c>
      <c r="G14" s="16">
        <f t="shared" si="0"/>
        <v>6</v>
      </c>
      <c r="H14" s="16">
        <v>896242848</v>
      </c>
    </row>
    <row r="15" spans="1:8" x14ac:dyDescent="0.4">
      <c r="G15" s="2"/>
      <c r="H15" s="2"/>
    </row>
  </sheetData>
  <autoFilter ref="A3:F13" xr:uid="{00000000-0009-0000-0000-00000E000000}"/>
  <mergeCells count="1">
    <mergeCell ref="D2:F2"/>
  </mergeCells>
  <phoneticPr fontId="5"/>
  <pageMargins left="0.70866141732283472" right="0.70866141732283472" top="0.74803149606299213" bottom="0.74803149606299213" header="0.31496062992125984" footer="0.31496062992125984"/>
  <pageSetup paperSize="9" scale="48" fitToHeight="0" orientation="portrait" r:id="rId1"/>
  <headerFooter>
    <oddHeader>&amp;C&amp;A</oddHeader>
    <oddFooter>&amp;C&amp;P/&amp;N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H15"/>
  <sheetViews>
    <sheetView topLeftCell="C1" workbookViewId="0">
      <selection activeCell="G1" sqref="G1:H1048576"/>
    </sheetView>
  </sheetViews>
  <sheetFormatPr defaultRowHeight="18.75" x14ac:dyDescent="0.4"/>
  <cols>
    <col min="2" max="2" width="53.5" customWidth="1"/>
    <col min="3" max="6" width="17.375" style="1" customWidth="1"/>
    <col min="7" max="7" width="9.125" bestFit="1" customWidth="1"/>
    <col min="8" max="8" width="20.125" bestFit="1" customWidth="1"/>
  </cols>
  <sheetData>
    <row r="1" spans="1:8" x14ac:dyDescent="0.4">
      <c r="A1" t="s">
        <v>82</v>
      </c>
    </row>
    <row r="2" spans="1:8" x14ac:dyDescent="0.4">
      <c r="D2" s="48" t="s">
        <v>45</v>
      </c>
      <c r="E2" s="48"/>
      <c r="F2" s="48"/>
    </row>
    <row r="3" spans="1:8" x14ac:dyDescent="0.4">
      <c r="A3" s="12" t="s">
        <v>43</v>
      </c>
      <c r="B3" s="12" t="s">
        <v>42</v>
      </c>
      <c r="C3" s="11" t="s">
        <v>41</v>
      </c>
      <c r="D3" s="10" t="s">
        <v>9</v>
      </c>
      <c r="E3" s="10" t="s">
        <v>10</v>
      </c>
      <c r="F3" s="10" t="s">
        <v>11</v>
      </c>
      <c r="G3" s="10" t="s">
        <v>12</v>
      </c>
      <c r="H3" s="10" t="s">
        <v>44</v>
      </c>
    </row>
    <row r="4" spans="1:8" x14ac:dyDescent="0.4">
      <c r="A4" s="3" t="s">
        <v>0</v>
      </c>
      <c r="B4" s="3" t="s">
        <v>28</v>
      </c>
      <c r="C4" s="4">
        <v>818</v>
      </c>
      <c r="D4" s="4">
        <v>785</v>
      </c>
      <c r="E4" s="4">
        <v>24</v>
      </c>
      <c r="F4" s="4">
        <v>1</v>
      </c>
      <c r="G4" s="16">
        <f t="shared" ref="G4:G14" si="0">C4-D4-E4-F4</f>
        <v>8</v>
      </c>
      <c r="H4" s="16">
        <v>155948846</v>
      </c>
    </row>
    <row r="5" spans="1:8" x14ac:dyDescent="0.4">
      <c r="A5" s="3" t="s">
        <v>1</v>
      </c>
      <c r="B5" s="3" t="s">
        <v>28</v>
      </c>
      <c r="C5" s="4">
        <v>944</v>
      </c>
      <c r="D5" s="4">
        <v>915</v>
      </c>
      <c r="E5" s="4">
        <v>25</v>
      </c>
      <c r="F5" s="4">
        <v>0</v>
      </c>
      <c r="G5" s="16">
        <f t="shared" si="0"/>
        <v>4</v>
      </c>
      <c r="H5" s="16">
        <v>219501726</v>
      </c>
    </row>
    <row r="6" spans="1:8" x14ac:dyDescent="0.4">
      <c r="A6" s="3" t="s">
        <v>2</v>
      </c>
      <c r="B6" s="3" t="s">
        <v>28</v>
      </c>
      <c r="C6" s="4">
        <v>1117</v>
      </c>
      <c r="D6" s="4">
        <v>1078</v>
      </c>
      <c r="E6" s="4">
        <v>25</v>
      </c>
      <c r="F6" s="4">
        <v>4</v>
      </c>
      <c r="G6" s="16">
        <f t="shared" si="0"/>
        <v>10</v>
      </c>
      <c r="H6" s="16">
        <v>277658662</v>
      </c>
    </row>
    <row r="7" spans="1:8" x14ac:dyDescent="0.4">
      <c r="A7" s="3" t="s">
        <v>70</v>
      </c>
      <c r="B7" s="3" t="s">
        <v>28</v>
      </c>
      <c r="C7" s="4">
        <v>1174</v>
      </c>
      <c r="D7" s="4">
        <v>1136</v>
      </c>
      <c r="E7" s="4">
        <v>29</v>
      </c>
      <c r="F7" s="4">
        <v>0</v>
      </c>
      <c r="G7" s="16">
        <f t="shared" si="0"/>
        <v>9</v>
      </c>
      <c r="H7" s="16">
        <v>333149800</v>
      </c>
    </row>
    <row r="8" spans="1:8" x14ac:dyDescent="0.4">
      <c r="A8" s="3" t="s">
        <v>81</v>
      </c>
      <c r="B8" s="3" t="s">
        <v>28</v>
      </c>
      <c r="C8" s="4">
        <v>1148</v>
      </c>
      <c r="D8" s="4">
        <v>1128</v>
      </c>
      <c r="E8" s="4">
        <v>18</v>
      </c>
      <c r="F8" s="4">
        <v>1</v>
      </c>
      <c r="G8" s="16">
        <f t="shared" si="0"/>
        <v>1</v>
      </c>
      <c r="H8" s="16">
        <v>290954785</v>
      </c>
    </row>
    <row r="9" spans="1:8" x14ac:dyDescent="0.4">
      <c r="A9" s="3" t="s">
        <v>67</v>
      </c>
      <c r="B9" s="3" t="s">
        <v>28</v>
      </c>
      <c r="C9" s="4">
        <v>1260</v>
      </c>
      <c r="D9" s="4">
        <v>1238</v>
      </c>
      <c r="E9" s="4">
        <v>19</v>
      </c>
      <c r="F9" s="4">
        <v>0</v>
      </c>
      <c r="G9" s="16">
        <f t="shared" si="0"/>
        <v>3</v>
      </c>
      <c r="H9" s="16">
        <v>328422626</v>
      </c>
    </row>
    <row r="10" spans="1:8" x14ac:dyDescent="0.4">
      <c r="A10" s="3" t="s">
        <v>80</v>
      </c>
      <c r="B10" s="3" t="s">
        <v>28</v>
      </c>
      <c r="C10" s="4">
        <v>1257</v>
      </c>
      <c r="D10" s="4">
        <v>1241</v>
      </c>
      <c r="E10" s="4">
        <v>9</v>
      </c>
      <c r="F10" s="4">
        <v>0</v>
      </c>
      <c r="G10" s="16">
        <f t="shared" si="0"/>
        <v>7</v>
      </c>
      <c r="H10" s="16">
        <v>320639504</v>
      </c>
    </row>
    <row r="11" spans="1:8" x14ac:dyDescent="0.4">
      <c r="A11" s="3" t="s">
        <v>79</v>
      </c>
      <c r="B11" s="3" t="s">
        <v>28</v>
      </c>
      <c r="C11" s="4">
        <v>1486</v>
      </c>
      <c r="D11" s="4">
        <v>1480</v>
      </c>
      <c r="E11" s="4">
        <v>4</v>
      </c>
      <c r="F11" s="4">
        <v>0</v>
      </c>
      <c r="G11" s="16">
        <f t="shared" si="0"/>
        <v>2</v>
      </c>
      <c r="H11" s="16">
        <v>369734740</v>
      </c>
    </row>
    <row r="12" spans="1:8" x14ac:dyDescent="0.4">
      <c r="A12" s="3" t="s">
        <v>63</v>
      </c>
      <c r="B12" s="3" t="s">
        <v>28</v>
      </c>
      <c r="C12" s="4">
        <v>1737</v>
      </c>
      <c r="D12" s="4">
        <v>1716</v>
      </c>
      <c r="E12" s="4">
        <v>4</v>
      </c>
      <c r="F12" s="4">
        <v>0</v>
      </c>
      <c r="G12" s="16">
        <f t="shared" si="0"/>
        <v>17</v>
      </c>
      <c r="H12" s="16">
        <v>429557532</v>
      </c>
    </row>
    <row r="13" spans="1:8" x14ac:dyDescent="0.4">
      <c r="A13" s="3" t="s">
        <v>62</v>
      </c>
      <c r="B13" s="3" t="s">
        <v>28</v>
      </c>
      <c r="C13" s="4">
        <v>2081</v>
      </c>
      <c r="D13" s="4">
        <v>2062</v>
      </c>
      <c r="E13" s="4">
        <v>8</v>
      </c>
      <c r="F13" s="4">
        <v>0</v>
      </c>
      <c r="G13" s="16">
        <f t="shared" si="0"/>
        <v>11</v>
      </c>
      <c r="H13" s="16">
        <v>562900652</v>
      </c>
    </row>
    <row r="14" spans="1:8" x14ac:dyDescent="0.4">
      <c r="A14" s="3" t="s">
        <v>61</v>
      </c>
      <c r="B14" s="3" t="s">
        <v>28</v>
      </c>
      <c r="C14" s="4">
        <v>1990</v>
      </c>
      <c r="D14" s="4">
        <v>1982</v>
      </c>
      <c r="E14" s="4">
        <v>0</v>
      </c>
      <c r="F14" s="4">
        <v>0</v>
      </c>
      <c r="G14" s="16">
        <f t="shared" si="0"/>
        <v>8</v>
      </c>
      <c r="H14" s="16">
        <v>682031302</v>
      </c>
    </row>
    <row r="15" spans="1:8" x14ac:dyDescent="0.4">
      <c r="G15" s="2"/>
      <c r="H15" s="2"/>
    </row>
  </sheetData>
  <autoFilter ref="A3:F13" xr:uid="{00000000-0009-0000-0000-00000F000000}"/>
  <mergeCells count="1">
    <mergeCell ref="D2:F2"/>
  </mergeCells>
  <phoneticPr fontId="5"/>
  <pageMargins left="0.70866141732283472" right="0.70866141732283472" top="0.74803149606299213" bottom="0.74803149606299213" header="0.31496062992125984" footer="0.31496062992125984"/>
  <pageSetup paperSize="9" scale="48" fitToHeight="0" orientation="portrait" r:id="rId1"/>
  <headerFooter>
    <oddHeader>&amp;C&amp;A</oddHeader>
    <oddFooter>&amp;C&amp;P/&amp;N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E14"/>
  <sheetViews>
    <sheetView zoomScaleNormal="100" workbookViewId="0">
      <selection activeCell="A2" sqref="A2:E2"/>
    </sheetView>
  </sheetViews>
  <sheetFormatPr defaultColWidth="8.625" defaultRowHeight="18.75" x14ac:dyDescent="0.4"/>
  <cols>
    <col min="1" max="1" width="8.625" style="17"/>
    <col min="2" max="2" width="67.125" style="17" customWidth="1"/>
    <col min="3" max="3" width="11" style="17" customWidth="1"/>
    <col min="4" max="4" width="17.875" style="17" customWidth="1"/>
    <col min="5" max="5" width="20.25" style="17" customWidth="1"/>
    <col min="6" max="16384" width="8.625" style="17"/>
  </cols>
  <sheetData>
    <row r="1" spans="1:5" x14ac:dyDescent="0.4">
      <c r="A1" s="17" t="s">
        <v>108</v>
      </c>
    </row>
    <row r="2" spans="1:5" ht="37.5" customHeight="1" x14ac:dyDescent="0.4">
      <c r="A2" s="53" t="s">
        <v>197</v>
      </c>
      <c r="B2" s="21" t="s">
        <v>198</v>
      </c>
      <c r="C2" s="20" t="s">
        <v>199</v>
      </c>
      <c r="D2" s="54" t="s">
        <v>200</v>
      </c>
      <c r="E2" s="54" t="s">
        <v>195</v>
      </c>
    </row>
    <row r="3" spans="1:5" x14ac:dyDescent="0.4">
      <c r="A3" s="19">
        <v>1</v>
      </c>
      <c r="B3" s="19" t="s">
        <v>105</v>
      </c>
      <c r="C3" s="18">
        <v>1826</v>
      </c>
      <c r="D3" s="18">
        <v>1825</v>
      </c>
      <c r="E3" s="18">
        <v>530047525</v>
      </c>
    </row>
    <row r="4" spans="1:5" x14ac:dyDescent="0.4">
      <c r="A4" s="19">
        <v>2</v>
      </c>
      <c r="B4" s="19" t="s">
        <v>104</v>
      </c>
      <c r="C4" s="18">
        <v>716</v>
      </c>
      <c r="D4" s="18">
        <v>214</v>
      </c>
      <c r="E4" s="18">
        <v>9150000</v>
      </c>
    </row>
    <row r="5" spans="1:5" x14ac:dyDescent="0.4">
      <c r="A5" s="19">
        <v>3</v>
      </c>
      <c r="B5" s="19" t="s">
        <v>103</v>
      </c>
      <c r="C5" s="18">
        <v>711</v>
      </c>
      <c r="D5" s="18">
        <v>704</v>
      </c>
      <c r="E5" s="18">
        <v>168522816</v>
      </c>
    </row>
    <row r="6" spans="1:5" x14ac:dyDescent="0.4">
      <c r="A6" s="19">
        <v>4</v>
      </c>
      <c r="B6" s="19" t="s">
        <v>102</v>
      </c>
      <c r="C6" s="18">
        <v>703</v>
      </c>
      <c r="D6" s="18">
        <v>702</v>
      </c>
      <c r="E6" s="18">
        <v>223799706</v>
      </c>
    </row>
    <row r="7" spans="1:5" x14ac:dyDescent="0.4">
      <c r="A7" s="19">
        <v>5</v>
      </c>
      <c r="B7" s="19" t="s">
        <v>101</v>
      </c>
      <c r="C7" s="18">
        <v>513</v>
      </c>
      <c r="D7" s="18">
        <v>508</v>
      </c>
      <c r="E7" s="18">
        <v>0</v>
      </c>
    </row>
    <row r="8" spans="1:5" x14ac:dyDescent="0.4">
      <c r="A8" s="19">
        <v>6</v>
      </c>
      <c r="B8" s="19" t="s">
        <v>100</v>
      </c>
      <c r="C8" s="18">
        <v>496</v>
      </c>
      <c r="D8" s="18">
        <v>495</v>
      </c>
      <c r="E8" s="18">
        <v>171529875</v>
      </c>
    </row>
    <row r="9" spans="1:5" x14ac:dyDescent="0.4">
      <c r="A9" s="19">
        <v>7</v>
      </c>
      <c r="B9" s="19" t="s">
        <v>99</v>
      </c>
      <c r="C9" s="18">
        <v>432</v>
      </c>
      <c r="D9" s="18">
        <v>431</v>
      </c>
      <c r="E9" s="18">
        <v>0</v>
      </c>
    </row>
    <row r="10" spans="1:5" x14ac:dyDescent="0.4">
      <c r="A10" s="19">
        <v>8</v>
      </c>
      <c r="B10" s="19" t="s">
        <v>98</v>
      </c>
      <c r="C10" s="18">
        <v>431</v>
      </c>
      <c r="D10" s="18">
        <v>431</v>
      </c>
      <c r="E10" s="18">
        <v>143378184</v>
      </c>
    </row>
    <row r="11" spans="1:5" x14ac:dyDescent="0.4">
      <c r="A11" s="19">
        <v>9</v>
      </c>
      <c r="B11" s="19" t="s">
        <v>97</v>
      </c>
      <c r="C11" s="18">
        <v>395</v>
      </c>
      <c r="D11" s="18">
        <v>10</v>
      </c>
      <c r="E11" s="18">
        <v>3547580</v>
      </c>
    </row>
    <row r="12" spans="1:5" x14ac:dyDescent="0.4">
      <c r="A12" s="19">
        <v>10</v>
      </c>
      <c r="B12" s="19" t="s">
        <v>96</v>
      </c>
      <c r="C12" s="18">
        <v>351</v>
      </c>
      <c r="D12" s="18">
        <v>343</v>
      </c>
      <c r="E12" s="18">
        <v>84154021</v>
      </c>
    </row>
    <row r="13" spans="1:5" x14ac:dyDescent="0.4">
      <c r="A13" s="19"/>
      <c r="B13" s="19" t="s">
        <v>95</v>
      </c>
      <c r="C13" s="18">
        <v>78514</v>
      </c>
      <c r="D13" s="18">
        <v>35988</v>
      </c>
      <c r="E13" s="18">
        <v>9014337837</v>
      </c>
    </row>
    <row r="14" spans="1:5" x14ac:dyDescent="0.4">
      <c r="A14" s="19"/>
      <c r="B14" s="19" t="s">
        <v>94</v>
      </c>
      <c r="C14" s="18">
        <v>85088</v>
      </c>
      <c r="D14" s="18">
        <v>41651</v>
      </c>
      <c r="E14" s="18">
        <v>10348467544</v>
      </c>
    </row>
  </sheetData>
  <phoneticPr fontId="5"/>
  <pageMargins left="0.70866141732283472" right="0.70866141732283472" top="0.74803149606299213" bottom="0.74803149606299213" header="0.31496062992125984" footer="0.31496062992125984"/>
  <pageSetup paperSize="8" scale="67" fitToHeight="0" orientation="landscape" r:id="rId1"/>
  <headerFooter>
    <oddHeader>&amp;C&amp;A</oddHeader>
    <oddFooter>&amp;C&amp;P/&amp;N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13"/>
  <sheetViews>
    <sheetView zoomScaleNormal="100" workbookViewId="0">
      <selection activeCell="L2" sqref="A2:L2"/>
    </sheetView>
  </sheetViews>
  <sheetFormatPr defaultColWidth="8.75" defaultRowHeight="18.75" x14ac:dyDescent="0.4"/>
  <cols>
    <col min="1" max="1" width="51.125" style="22" bestFit="1" customWidth="1"/>
    <col min="2" max="4" width="11.5" style="22" customWidth="1"/>
    <col min="5" max="10" width="11.625" style="22" bestFit="1" customWidth="1"/>
    <col min="11" max="11" width="11.875" style="22" customWidth="1"/>
    <col min="12" max="13" width="11.625" style="22" bestFit="1" customWidth="1"/>
    <col min="14" max="16384" width="8.75" style="22"/>
  </cols>
  <sheetData>
    <row r="1" spans="1:12" x14ac:dyDescent="0.4">
      <c r="A1" s="22" t="s">
        <v>130</v>
      </c>
    </row>
    <row r="2" spans="1:12" s="43" customFormat="1" x14ac:dyDescent="0.4">
      <c r="A2" s="44" t="s">
        <v>129</v>
      </c>
      <c r="B2" s="45" t="s">
        <v>128</v>
      </c>
      <c r="C2" s="45" t="s">
        <v>127</v>
      </c>
      <c r="D2" s="45" t="s">
        <v>126</v>
      </c>
      <c r="E2" s="45" t="s">
        <v>125</v>
      </c>
      <c r="F2" s="45" t="s">
        <v>124</v>
      </c>
      <c r="G2" s="45" t="s">
        <v>123</v>
      </c>
      <c r="H2" s="45" t="s">
        <v>122</v>
      </c>
      <c r="I2" s="45" t="s">
        <v>121</v>
      </c>
      <c r="J2" s="45" t="s">
        <v>120</v>
      </c>
      <c r="K2" s="45" t="s">
        <v>119</v>
      </c>
      <c r="L2" s="45" t="s">
        <v>118</v>
      </c>
    </row>
    <row r="3" spans="1:12" x14ac:dyDescent="0.4">
      <c r="A3" s="24" t="s">
        <v>105</v>
      </c>
      <c r="B3" s="23">
        <v>17780375</v>
      </c>
      <c r="C3" s="23">
        <v>51955436</v>
      </c>
      <c r="D3" s="23">
        <v>82134150</v>
      </c>
      <c r="E3" s="23">
        <v>177074304</v>
      </c>
      <c r="F3" s="23">
        <v>274361040</v>
      </c>
      <c r="G3" s="23">
        <v>339370344</v>
      </c>
      <c r="H3" s="23">
        <v>270272652</v>
      </c>
      <c r="I3" s="23">
        <v>327138933</v>
      </c>
      <c r="J3" s="23">
        <v>356472959</v>
      </c>
      <c r="K3" s="23">
        <v>498982351</v>
      </c>
      <c r="L3" s="23">
        <v>530047525</v>
      </c>
    </row>
    <row r="4" spans="1:12" x14ac:dyDescent="0.4">
      <c r="A4" s="24" t="s">
        <v>117</v>
      </c>
      <c r="B4" s="23">
        <v>8829756</v>
      </c>
      <c r="C4" s="23">
        <v>17225460</v>
      </c>
      <c r="D4" s="23">
        <v>15093216</v>
      </c>
      <c r="E4" s="23">
        <v>27862848</v>
      </c>
      <c r="F4" s="23">
        <v>26027820</v>
      </c>
      <c r="G4" s="23">
        <v>40722264</v>
      </c>
      <c r="H4" s="23">
        <v>58169448</v>
      </c>
      <c r="I4" s="23">
        <v>87411924</v>
      </c>
      <c r="J4" s="23">
        <v>146637720</v>
      </c>
      <c r="K4" s="23">
        <v>185963520</v>
      </c>
      <c r="L4" s="23">
        <v>223799706</v>
      </c>
    </row>
    <row r="5" spans="1:12" x14ac:dyDescent="0.4">
      <c r="A5" s="24" t="s">
        <v>116</v>
      </c>
      <c r="B5" s="23">
        <v>23114465</v>
      </c>
      <c r="C5" s="23">
        <v>38504700</v>
      </c>
      <c r="D5" s="23">
        <v>36650328</v>
      </c>
      <c r="E5" s="23">
        <v>130793520</v>
      </c>
      <c r="F5" s="23">
        <v>125588320</v>
      </c>
      <c r="G5" s="23">
        <v>120040128</v>
      </c>
      <c r="H5" s="23">
        <v>136759168</v>
      </c>
      <c r="I5" s="23">
        <v>134456660</v>
      </c>
      <c r="J5" s="23">
        <v>142038260</v>
      </c>
      <c r="K5" s="23">
        <v>164016664</v>
      </c>
      <c r="L5" s="23">
        <v>197626143</v>
      </c>
    </row>
    <row r="6" spans="1:12" x14ac:dyDescent="0.4">
      <c r="A6" s="24" t="s">
        <v>115</v>
      </c>
      <c r="B6" s="23">
        <v>1101568</v>
      </c>
      <c r="C6" s="23">
        <v>2381792</v>
      </c>
      <c r="D6" s="23">
        <v>3913056</v>
      </c>
      <c r="E6" s="23">
        <v>6699264</v>
      </c>
      <c r="F6" s="23">
        <v>5872944</v>
      </c>
      <c r="G6" s="23">
        <v>8084736</v>
      </c>
      <c r="H6" s="23">
        <v>12016224</v>
      </c>
      <c r="I6" s="23">
        <v>24690384</v>
      </c>
      <c r="J6" s="23">
        <v>64655990</v>
      </c>
      <c r="K6" s="23">
        <v>115282854</v>
      </c>
      <c r="L6" s="23">
        <v>171529875</v>
      </c>
    </row>
    <row r="7" spans="1:12" x14ac:dyDescent="0.4">
      <c r="A7" s="24" t="s">
        <v>103</v>
      </c>
      <c r="B7" s="23">
        <v>112850550</v>
      </c>
      <c r="C7" s="23">
        <v>221106298</v>
      </c>
      <c r="D7" s="23">
        <v>233569413</v>
      </c>
      <c r="E7" s="23">
        <v>267054557</v>
      </c>
      <c r="F7" s="23">
        <v>183651399</v>
      </c>
      <c r="G7" s="23">
        <v>180001136</v>
      </c>
      <c r="H7" s="23">
        <v>161270736</v>
      </c>
      <c r="I7" s="23">
        <v>140573097</v>
      </c>
      <c r="J7" s="23">
        <v>165666271</v>
      </c>
      <c r="K7" s="23">
        <v>180580484</v>
      </c>
      <c r="L7" s="23">
        <v>168522816</v>
      </c>
    </row>
    <row r="8" spans="1:12" x14ac:dyDescent="0.4">
      <c r="A8" s="24" t="s">
        <v>114</v>
      </c>
      <c r="B8" s="23">
        <v>36098960</v>
      </c>
      <c r="C8" s="23">
        <v>40647396</v>
      </c>
      <c r="D8" s="23">
        <v>46039692</v>
      </c>
      <c r="E8" s="23">
        <v>43866830</v>
      </c>
      <c r="F8" s="23">
        <v>34963488</v>
      </c>
      <c r="G8" s="23">
        <v>37138764</v>
      </c>
      <c r="H8" s="23">
        <v>30514656</v>
      </c>
      <c r="I8" s="23">
        <v>32692734</v>
      </c>
      <c r="J8" s="23">
        <v>37765428</v>
      </c>
      <c r="K8" s="23">
        <v>37328940</v>
      </c>
      <c r="L8" s="23">
        <v>46060191</v>
      </c>
    </row>
    <row r="9" spans="1:12" x14ac:dyDescent="0.4">
      <c r="A9" s="25" t="s">
        <v>113</v>
      </c>
      <c r="B9" s="23">
        <v>0</v>
      </c>
      <c r="C9" s="23">
        <v>43200000</v>
      </c>
      <c r="D9" s="23">
        <v>40400000</v>
      </c>
      <c r="E9" s="23">
        <v>44400000</v>
      </c>
      <c r="F9" s="23">
        <v>32400000</v>
      </c>
      <c r="G9" s="23">
        <v>30200000</v>
      </c>
      <c r="H9" s="23">
        <v>48800000</v>
      </c>
      <c r="I9" s="23">
        <v>36800000</v>
      </c>
      <c r="J9" s="23">
        <v>33000000</v>
      </c>
      <c r="K9" s="23">
        <v>27400000</v>
      </c>
      <c r="L9" s="23">
        <v>28600000</v>
      </c>
    </row>
    <row r="10" spans="1:12" x14ac:dyDescent="0.4">
      <c r="A10" s="24" t="s">
        <v>112</v>
      </c>
      <c r="B10" s="23">
        <v>23194816</v>
      </c>
      <c r="C10" s="23">
        <v>22782331</v>
      </c>
      <c r="D10" s="23">
        <v>28050927</v>
      </c>
      <c r="E10" s="23">
        <v>23999327</v>
      </c>
      <c r="F10" s="23">
        <v>18803616</v>
      </c>
      <c r="G10" s="23">
        <v>17490530</v>
      </c>
      <c r="H10" s="23">
        <v>10173883</v>
      </c>
      <c r="I10" s="23">
        <v>13609564</v>
      </c>
      <c r="J10" s="23">
        <v>30359710</v>
      </c>
      <c r="K10" s="23">
        <v>26329660</v>
      </c>
      <c r="L10" s="23">
        <v>23374290</v>
      </c>
    </row>
    <row r="11" spans="1:12" x14ac:dyDescent="0.4">
      <c r="A11" s="24" t="s">
        <v>111</v>
      </c>
      <c r="B11" s="23">
        <v>22143043</v>
      </c>
      <c r="C11" s="23">
        <v>29150931</v>
      </c>
      <c r="D11" s="23">
        <v>47722248</v>
      </c>
      <c r="E11" s="23">
        <v>56512764</v>
      </c>
      <c r="F11" s="23">
        <v>33873624</v>
      </c>
      <c r="G11" s="23">
        <v>26789445</v>
      </c>
      <c r="H11" s="23">
        <v>13339350</v>
      </c>
      <c r="I11" s="23">
        <v>9073049</v>
      </c>
      <c r="J11" s="23">
        <v>10892358</v>
      </c>
      <c r="K11" s="23">
        <v>11304252</v>
      </c>
      <c r="L11" s="23">
        <v>12682956</v>
      </c>
    </row>
    <row r="12" spans="1:12" x14ac:dyDescent="0.4">
      <c r="A12" s="24" t="s">
        <v>110</v>
      </c>
      <c r="B12" s="23">
        <v>230336</v>
      </c>
      <c r="C12" s="23">
        <v>1688280</v>
      </c>
      <c r="D12" s="23">
        <v>7608775</v>
      </c>
      <c r="E12" s="23">
        <v>22967010</v>
      </c>
      <c r="F12" s="23">
        <v>45992331</v>
      </c>
      <c r="G12" s="23">
        <v>87336888</v>
      </c>
      <c r="H12" s="23">
        <v>5683440</v>
      </c>
      <c r="I12" s="23">
        <v>0</v>
      </c>
      <c r="J12" s="23"/>
      <c r="K12" s="23"/>
      <c r="L12" s="23"/>
    </row>
    <row r="13" spans="1:12" x14ac:dyDescent="0.4">
      <c r="A13" s="24" t="s">
        <v>109</v>
      </c>
      <c r="B13" s="23">
        <v>2424590</v>
      </c>
      <c r="C13" s="23">
        <v>29026620</v>
      </c>
      <c r="D13" s="23">
        <v>32037000</v>
      </c>
      <c r="E13" s="23">
        <v>50183100</v>
      </c>
      <c r="F13" s="23">
        <v>49071660</v>
      </c>
      <c r="G13" s="23">
        <v>0</v>
      </c>
      <c r="H13" s="23"/>
      <c r="I13" s="23"/>
      <c r="J13" s="23"/>
      <c r="K13" s="23"/>
      <c r="L13" s="23"/>
    </row>
  </sheetData>
  <phoneticPr fontId="5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26"/>
  <sheetViews>
    <sheetView workbookViewId="0">
      <pane ySplit="3" topLeftCell="A4" activePane="bottomLeft" state="frozen"/>
      <selection pane="bottomLeft" activeCell="C24" sqref="C24"/>
    </sheetView>
  </sheetViews>
  <sheetFormatPr defaultRowHeight="18.75" x14ac:dyDescent="0.4"/>
  <cols>
    <col min="1" max="1" width="31" customWidth="1"/>
    <col min="2" max="2" width="14.25" customWidth="1"/>
    <col min="3" max="3" width="11.875" style="1" bestFit="1" customWidth="1"/>
    <col min="4" max="4" width="19.875" style="1" bestFit="1" customWidth="1"/>
    <col min="5" max="5" width="15.625" style="1" bestFit="1" customWidth="1"/>
    <col min="6" max="7" width="14.75" style="1" customWidth="1"/>
  </cols>
  <sheetData>
    <row r="1" spans="1:7" x14ac:dyDescent="0.4">
      <c r="A1" t="s">
        <v>159</v>
      </c>
    </row>
    <row r="2" spans="1:7" x14ac:dyDescent="0.4">
      <c r="B2" s="26"/>
      <c r="C2" s="52" t="s">
        <v>45</v>
      </c>
      <c r="D2" s="52"/>
      <c r="E2" s="52"/>
      <c r="F2" s="52" t="s">
        <v>107</v>
      </c>
      <c r="G2" s="52"/>
    </row>
    <row r="3" spans="1:7" x14ac:dyDescent="0.4">
      <c r="A3" s="12" t="s">
        <v>156</v>
      </c>
      <c r="B3" s="11" t="s">
        <v>41</v>
      </c>
      <c r="C3" s="10" t="s">
        <v>39</v>
      </c>
      <c r="D3" s="10" t="s">
        <v>155</v>
      </c>
      <c r="E3" s="10" t="s">
        <v>154</v>
      </c>
      <c r="F3" s="10" t="s">
        <v>106</v>
      </c>
      <c r="G3" s="10" t="s">
        <v>153</v>
      </c>
    </row>
    <row r="4" spans="1:7" x14ac:dyDescent="0.4">
      <c r="A4" s="3" t="s">
        <v>152</v>
      </c>
      <c r="B4" s="4">
        <v>4663</v>
      </c>
      <c r="C4" s="4">
        <v>1628</v>
      </c>
      <c r="D4" s="4">
        <v>466</v>
      </c>
      <c r="E4" s="4">
        <v>202</v>
      </c>
      <c r="F4" s="4">
        <v>447937426</v>
      </c>
      <c r="G4" s="4">
        <v>200415355</v>
      </c>
    </row>
    <row r="5" spans="1:7" x14ac:dyDescent="0.4">
      <c r="A5" s="3" t="s">
        <v>151</v>
      </c>
      <c r="B5" s="4">
        <v>3221</v>
      </c>
      <c r="C5" s="4">
        <v>906</v>
      </c>
      <c r="D5" s="4">
        <v>249</v>
      </c>
      <c r="E5" s="4">
        <v>111</v>
      </c>
      <c r="F5" s="4">
        <v>225643051</v>
      </c>
      <c r="G5" s="4">
        <v>97684105</v>
      </c>
    </row>
    <row r="6" spans="1:7" x14ac:dyDescent="0.4">
      <c r="A6" s="3" t="s">
        <v>150</v>
      </c>
      <c r="B6" s="4">
        <v>2679</v>
      </c>
      <c r="C6" s="4">
        <v>880</v>
      </c>
      <c r="D6" s="4">
        <v>298</v>
      </c>
      <c r="E6" s="4">
        <v>78</v>
      </c>
      <c r="F6" s="4">
        <v>241556265</v>
      </c>
      <c r="G6" s="4">
        <v>124963774</v>
      </c>
    </row>
    <row r="7" spans="1:7" x14ac:dyDescent="0.4">
      <c r="A7" s="3" t="s">
        <v>149</v>
      </c>
      <c r="B7" s="4">
        <v>2562</v>
      </c>
      <c r="C7" s="4">
        <v>884</v>
      </c>
      <c r="D7" s="4">
        <v>236</v>
      </c>
      <c r="E7" s="4">
        <v>138</v>
      </c>
      <c r="F7" s="4">
        <v>224121041</v>
      </c>
      <c r="G7" s="4">
        <v>91871361</v>
      </c>
    </row>
    <row r="8" spans="1:7" x14ac:dyDescent="0.4">
      <c r="A8" s="3" t="s">
        <v>148</v>
      </c>
      <c r="B8" s="4">
        <v>2114</v>
      </c>
      <c r="C8" s="4">
        <v>738</v>
      </c>
      <c r="D8" s="4">
        <v>136</v>
      </c>
      <c r="E8" s="4">
        <v>109</v>
      </c>
      <c r="F8" s="4">
        <v>190767500</v>
      </c>
      <c r="G8" s="4">
        <v>56776932</v>
      </c>
    </row>
    <row r="9" spans="1:7" x14ac:dyDescent="0.4">
      <c r="A9" s="3" t="s">
        <v>147</v>
      </c>
      <c r="B9" s="4">
        <v>2015</v>
      </c>
      <c r="C9" s="4">
        <v>636</v>
      </c>
      <c r="D9" s="4">
        <v>117</v>
      </c>
      <c r="E9" s="4">
        <v>110</v>
      </c>
      <c r="F9" s="4">
        <v>153407075</v>
      </c>
      <c r="G9" s="4">
        <v>44509686</v>
      </c>
    </row>
    <row r="10" spans="1:7" x14ac:dyDescent="0.4">
      <c r="A10" s="3" t="s">
        <v>146</v>
      </c>
      <c r="B10" s="4">
        <v>1938</v>
      </c>
      <c r="C10" s="4">
        <v>573</v>
      </c>
      <c r="D10" s="4">
        <v>160</v>
      </c>
      <c r="E10" s="4">
        <v>92</v>
      </c>
      <c r="F10" s="4">
        <v>153291505</v>
      </c>
      <c r="G10" s="4">
        <v>63805824</v>
      </c>
    </row>
    <row r="11" spans="1:7" x14ac:dyDescent="0.4">
      <c r="A11" s="3" t="s">
        <v>145</v>
      </c>
      <c r="B11" s="4">
        <v>1502</v>
      </c>
      <c r="C11" s="4">
        <v>551</v>
      </c>
      <c r="D11" s="4">
        <v>88</v>
      </c>
      <c r="E11" s="4">
        <v>40</v>
      </c>
      <c r="F11" s="4">
        <v>136894620</v>
      </c>
      <c r="G11" s="4">
        <v>34459637</v>
      </c>
    </row>
    <row r="12" spans="1:7" x14ac:dyDescent="0.4">
      <c r="A12" s="3" t="s">
        <v>144</v>
      </c>
      <c r="B12" s="4">
        <v>1446</v>
      </c>
      <c r="C12" s="4">
        <v>547</v>
      </c>
      <c r="D12" s="4">
        <v>77</v>
      </c>
      <c r="E12" s="4">
        <v>71</v>
      </c>
      <c r="F12" s="4">
        <v>135270702</v>
      </c>
      <c r="G12" s="4">
        <v>30486035</v>
      </c>
    </row>
    <row r="13" spans="1:7" x14ac:dyDescent="0.4">
      <c r="A13" s="3" t="s">
        <v>143</v>
      </c>
      <c r="B13" s="4">
        <v>1357</v>
      </c>
      <c r="C13" s="4">
        <v>527</v>
      </c>
      <c r="D13" s="4">
        <v>112</v>
      </c>
      <c r="E13" s="4">
        <v>75</v>
      </c>
      <c r="F13" s="4">
        <v>146688027</v>
      </c>
      <c r="G13" s="4">
        <v>42578087</v>
      </c>
    </row>
    <row r="14" spans="1:7" x14ac:dyDescent="0.4">
      <c r="A14" s="3" t="s">
        <v>142</v>
      </c>
      <c r="B14" s="4">
        <v>1292</v>
      </c>
      <c r="C14" s="4">
        <v>333</v>
      </c>
      <c r="D14" s="4">
        <v>126</v>
      </c>
      <c r="E14" s="4">
        <v>50</v>
      </c>
      <c r="F14" s="4">
        <v>78187664</v>
      </c>
      <c r="G14" s="4">
        <v>49556252</v>
      </c>
    </row>
    <row r="15" spans="1:7" x14ac:dyDescent="0.4">
      <c r="A15" s="3" t="s">
        <v>141</v>
      </c>
      <c r="B15" s="4">
        <v>1038</v>
      </c>
      <c r="C15" s="4">
        <v>363</v>
      </c>
      <c r="D15" s="4">
        <v>65</v>
      </c>
      <c r="E15" s="4">
        <v>45</v>
      </c>
      <c r="F15" s="4">
        <v>89660096</v>
      </c>
      <c r="G15" s="4">
        <v>23725452</v>
      </c>
    </row>
    <row r="16" spans="1:7" x14ac:dyDescent="0.4">
      <c r="A16" s="3" t="s">
        <v>140</v>
      </c>
      <c r="B16" s="4">
        <v>932</v>
      </c>
      <c r="C16" s="4">
        <v>271</v>
      </c>
      <c r="D16" s="4">
        <v>124</v>
      </c>
      <c r="E16" s="4">
        <v>33</v>
      </c>
      <c r="F16" s="4">
        <v>67981455</v>
      </c>
      <c r="G16" s="4">
        <v>48251542</v>
      </c>
    </row>
    <row r="17" spans="1:7" x14ac:dyDescent="0.4">
      <c r="A17" s="3" t="s">
        <v>139</v>
      </c>
      <c r="B17" s="4">
        <v>921</v>
      </c>
      <c r="C17" s="4">
        <v>345</v>
      </c>
      <c r="D17" s="4">
        <v>54</v>
      </c>
      <c r="E17" s="4">
        <v>33</v>
      </c>
      <c r="F17" s="4">
        <v>86179356</v>
      </c>
      <c r="G17" s="4">
        <v>18749852</v>
      </c>
    </row>
    <row r="18" spans="1:7" x14ac:dyDescent="0.4">
      <c r="A18" s="3" t="s">
        <v>138</v>
      </c>
      <c r="B18" s="4">
        <v>918</v>
      </c>
      <c r="C18" s="4">
        <v>363</v>
      </c>
      <c r="D18" s="4">
        <v>58</v>
      </c>
      <c r="E18" s="4">
        <v>37</v>
      </c>
      <c r="F18" s="4">
        <v>94793697</v>
      </c>
      <c r="G18" s="4">
        <v>23133811</v>
      </c>
    </row>
    <row r="19" spans="1:7" x14ac:dyDescent="0.4">
      <c r="A19" s="3" t="s">
        <v>137</v>
      </c>
      <c r="B19" s="4">
        <v>737</v>
      </c>
      <c r="C19" s="4">
        <v>327</v>
      </c>
      <c r="D19" s="4">
        <v>53</v>
      </c>
      <c r="E19" s="4">
        <v>19</v>
      </c>
      <c r="F19" s="4">
        <v>89548899</v>
      </c>
      <c r="G19" s="4">
        <v>17890251</v>
      </c>
    </row>
    <row r="20" spans="1:7" x14ac:dyDescent="0.4">
      <c r="A20" s="3" t="s">
        <v>136</v>
      </c>
      <c r="B20" s="4">
        <v>731</v>
      </c>
      <c r="C20" s="4">
        <v>288</v>
      </c>
      <c r="D20" s="4">
        <v>49</v>
      </c>
      <c r="E20" s="4">
        <v>36</v>
      </c>
      <c r="F20" s="4">
        <v>76330262</v>
      </c>
      <c r="G20" s="4">
        <v>21214845</v>
      </c>
    </row>
    <row r="21" spans="1:7" x14ac:dyDescent="0.4">
      <c r="A21" s="3" t="s">
        <v>135</v>
      </c>
      <c r="B21" s="4">
        <v>724</v>
      </c>
      <c r="C21" s="4">
        <v>340</v>
      </c>
      <c r="D21" s="4">
        <v>64</v>
      </c>
      <c r="E21" s="4">
        <v>26</v>
      </c>
      <c r="F21" s="4">
        <v>90604500</v>
      </c>
      <c r="G21" s="4">
        <v>24094525</v>
      </c>
    </row>
    <row r="22" spans="1:7" x14ac:dyDescent="0.4">
      <c r="A22" s="3" t="s">
        <v>134</v>
      </c>
      <c r="B22" s="4">
        <v>658</v>
      </c>
      <c r="C22" s="4">
        <v>288</v>
      </c>
      <c r="D22" s="4">
        <v>50</v>
      </c>
      <c r="E22" s="4">
        <v>20</v>
      </c>
      <c r="F22" s="4">
        <v>59023208</v>
      </c>
      <c r="G22" s="4">
        <v>18601317</v>
      </c>
    </row>
    <row r="23" spans="1:7" x14ac:dyDescent="0.4">
      <c r="A23" s="3" t="s">
        <v>133</v>
      </c>
      <c r="B23" s="4">
        <v>614</v>
      </c>
      <c r="C23" s="4">
        <v>187</v>
      </c>
      <c r="D23" s="4">
        <v>80</v>
      </c>
      <c r="E23" s="4">
        <v>16</v>
      </c>
      <c r="F23" s="4">
        <v>45057121</v>
      </c>
      <c r="G23" s="4">
        <v>30960498</v>
      </c>
    </row>
    <row r="24" spans="1:7" x14ac:dyDescent="0.4">
      <c r="A24" s="3" t="s">
        <v>132</v>
      </c>
      <c r="B24" s="4">
        <v>34242</v>
      </c>
      <c r="C24" s="4">
        <v>13627</v>
      </c>
      <c r="D24" s="4">
        <v>2299</v>
      </c>
      <c r="E24" s="4">
        <v>1341</v>
      </c>
      <c r="F24" s="4">
        <v>3244032333</v>
      </c>
      <c r="G24" s="4">
        <v>903145463</v>
      </c>
    </row>
    <row r="25" spans="1:7" x14ac:dyDescent="0.4">
      <c r="A25" s="3" t="s">
        <v>131</v>
      </c>
      <c r="B25" s="4">
        <v>18784</v>
      </c>
      <c r="C25" s="4">
        <v>6992</v>
      </c>
      <c r="D25" s="4">
        <v>1738</v>
      </c>
      <c r="E25" s="4">
        <v>676</v>
      </c>
      <c r="F25" s="4">
        <v>1604420080</v>
      </c>
      <c r="G25" s="4">
        <v>700197057</v>
      </c>
    </row>
    <row r="26" spans="1:7" x14ac:dyDescent="0.4">
      <c r="A26" s="3" t="s">
        <v>93</v>
      </c>
      <c r="B26" s="4">
        <v>85088</v>
      </c>
      <c r="C26" s="4">
        <v>31594</v>
      </c>
      <c r="D26" s="4">
        <v>6699</v>
      </c>
      <c r="E26" s="4">
        <v>3358</v>
      </c>
      <c r="F26" s="4">
        <v>7681395883</v>
      </c>
      <c r="G26" s="4">
        <v>2667071661</v>
      </c>
    </row>
  </sheetData>
  <autoFilter ref="A3:G3" xr:uid="{00000000-0009-0000-0000-000012000000}"/>
  <mergeCells count="2">
    <mergeCell ref="C2:E2"/>
    <mergeCell ref="F2:G2"/>
  </mergeCells>
  <phoneticPr fontId="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4"/>
  <sheetViews>
    <sheetView workbookViewId="0">
      <selection activeCell="D18" sqref="D18"/>
    </sheetView>
  </sheetViews>
  <sheetFormatPr defaultRowHeight="18.75" x14ac:dyDescent="0.4"/>
  <cols>
    <col min="1" max="1" width="26.75" bestFit="1" customWidth="1"/>
    <col min="2" max="9" width="13.25" bestFit="1" customWidth="1"/>
    <col min="10" max="12" width="13.25" customWidth="1"/>
  </cols>
  <sheetData>
    <row r="1" spans="1:12" x14ac:dyDescent="0.4">
      <c r="A1" t="s">
        <v>20</v>
      </c>
    </row>
    <row r="2" spans="1:12" x14ac:dyDescent="0.4">
      <c r="A2" s="6" t="s">
        <v>7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16</v>
      </c>
      <c r="J2" s="6" t="s">
        <v>17</v>
      </c>
      <c r="K2" s="6" t="s">
        <v>18</v>
      </c>
      <c r="L2" s="6" t="s">
        <v>19</v>
      </c>
    </row>
    <row r="3" spans="1:12" x14ac:dyDescent="0.4">
      <c r="A3" s="3" t="s">
        <v>9</v>
      </c>
      <c r="B3" s="4">
        <v>7010</v>
      </c>
      <c r="C3" s="4">
        <v>9122</v>
      </c>
      <c r="D3" s="4">
        <v>11838</v>
      </c>
      <c r="E3" s="4">
        <v>14925</v>
      </c>
      <c r="F3" s="4">
        <v>17044</v>
      </c>
      <c r="G3" s="4">
        <v>20040</v>
      </c>
      <c r="H3" s="4">
        <v>22128</v>
      </c>
      <c r="I3" s="4">
        <v>24193</v>
      </c>
      <c r="J3" s="4">
        <v>29021</v>
      </c>
      <c r="K3" s="4">
        <v>33473</v>
      </c>
      <c r="L3" s="4">
        <v>31594</v>
      </c>
    </row>
    <row r="4" spans="1:12" x14ac:dyDescent="0.4">
      <c r="A4" s="3" t="s">
        <v>10</v>
      </c>
      <c r="B4" s="4">
        <v>2533</v>
      </c>
      <c r="C4" s="4">
        <v>2868</v>
      </c>
      <c r="D4" s="4">
        <v>3130</v>
      </c>
      <c r="E4" s="4">
        <v>2848</v>
      </c>
      <c r="F4" s="4">
        <v>3334</v>
      </c>
      <c r="G4" s="4">
        <v>3604</v>
      </c>
      <c r="H4" s="4">
        <v>3781</v>
      </c>
      <c r="I4" s="4">
        <v>4030</v>
      </c>
      <c r="J4" s="4">
        <v>4839</v>
      </c>
      <c r="K4" s="4">
        <v>6097</v>
      </c>
      <c r="L4" s="4">
        <v>6699</v>
      </c>
    </row>
    <row r="5" spans="1:12" x14ac:dyDescent="0.4">
      <c r="A5" s="3" t="s">
        <v>11</v>
      </c>
      <c r="B5" s="4">
        <v>10985</v>
      </c>
      <c r="C5" s="4">
        <v>9733</v>
      </c>
      <c r="D5" s="4">
        <v>9182</v>
      </c>
      <c r="E5" s="4">
        <v>7861</v>
      </c>
      <c r="F5" s="4">
        <v>7658</v>
      </c>
      <c r="G5" s="4">
        <v>6896</v>
      </c>
      <c r="H5" s="4">
        <v>6832</v>
      </c>
      <c r="I5" s="4">
        <v>7270</v>
      </c>
      <c r="J5" s="4">
        <v>6064</v>
      </c>
      <c r="K5" s="4">
        <v>5507</v>
      </c>
      <c r="L5" s="4">
        <v>3358</v>
      </c>
    </row>
    <row r="6" spans="1:12" x14ac:dyDescent="0.4">
      <c r="A6" s="3" t="s">
        <v>12</v>
      </c>
      <c r="B6" s="4">
        <v>49339</v>
      </c>
      <c r="C6" s="4">
        <v>49906</v>
      </c>
      <c r="D6" s="4">
        <v>46781</v>
      </c>
      <c r="E6" s="4">
        <v>44459</v>
      </c>
      <c r="F6" s="4">
        <v>44024</v>
      </c>
      <c r="G6" s="4">
        <v>43589</v>
      </c>
      <c r="H6" s="4">
        <v>42319</v>
      </c>
      <c r="I6" s="4">
        <v>40391</v>
      </c>
      <c r="J6" s="4">
        <v>41292</v>
      </c>
      <c r="K6" s="4">
        <v>42387</v>
      </c>
      <c r="L6" s="4">
        <v>43437</v>
      </c>
    </row>
    <row r="7" spans="1:12" x14ac:dyDescent="0.4">
      <c r="B7" s="2">
        <f>SUM(B3:B6)</f>
        <v>69867</v>
      </c>
      <c r="C7" s="2">
        <f t="shared" ref="C7:L7" si="0">SUM(C3:C6)</f>
        <v>71629</v>
      </c>
      <c r="D7" s="2">
        <f t="shared" si="0"/>
        <v>70931</v>
      </c>
      <c r="E7" s="2">
        <f t="shared" si="0"/>
        <v>70093</v>
      </c>
      <c r="F7" s="2">
        <f t="shared" si="0"/>
        <v>72060</v>
      </c>
      <c r="G7" s="2">
        <f t="shared" si="0"/>
        <v>74129</v>
      </c>
      <c r="H7" s="2">
        <f t="shared" si="0"/>
        <v>75060</v>
      </c>
      <c r="I7" s="2">
        <f t="shared" si="0"/>
        <v>75884</v>
      </c>
      <c r="J7" s="2">
        <f t="shared" si="0"/>
        <v>81216</v>
      </c>
      <c r="K7" s="2">
        <f t="shared" si="0"/>
        <v>87464</v>
      </c>
      <c r="L7" s="2">
        <f t="shared" si="0"/>
        <v>85088</v>
      </c>
    </row>
    <row r="9" spans="1:12" x14ac:dyDescent="0.4">
      <c r="A9" t="s">
        <v>8</v>
      </c>
      <c r="B9" s="1"/>
      <c r="C9" s="1"/>
      <c r="D9" s="1"/>
      <c r="E9" s="1"/>
      <c r="F9" s="1"/>
      <c r="G9" s="1"/>
      <c r="H9" s="1"/>
      <c r="I9" s="1"/>
      <c r="J9" s="1"/>
    </row>
    <row r="10" spans="1:12" x14ac:dyDescent="0.4">
      <c r="A10" s="6" t="s">
        <v>7</v>
      </c>
      <c r="B10" s="6" t="s">
        <v>0</v>
      </c>
      <c r="C10" s="6" t="s">
        <v>1</v>
      </c>
      <c r="D10" s="6" t="s">
        <v>2</v>
      </c>
      <c r="E10" s="6" t="s">
        <v>3</v>
      </c>
      <c r="F10" s="6" t="s">
        <v>4</v>
      </c>
      <c r="G10" s="6" t="s">
        <v>5</v>
      </c>
      <c r="H10" s="6" t="s">
        <v>6</v>
      </c>
      <c r="I10" s="6" t="s">
        <v>16</v>
      </c>
      <c r="J10" s="6" t="s">
        <v>17</v>
      </c>
      <c r="K10" s="6" t="s">
        <v>18</v>
      </c>
      <c r="L10" s="6" t="s">
        <v>19</v>
      </c>
    </row>
    <row r="11" spans="1:12" x14ac:dyDescent="0.4">
      <c r="A11" s="3" t="s">
        <v>9</v>
      </c>
      <c r="B11" s="5">
        <f>B3/$B$7</f>
        <v>0.10033349077533027</v>
      </c>
      <c r="C11" s="5">
        <f>C3/$C$7</f>
        <v>0.12735065406469448</v>
      </c>
      <c r="D11" s="5">
        <f>D3/$D$7</f>
        <v>0.16689458769790361</v>
      </c>
      <c r="E11" s="5">
        <f>E3/$E$7</f>
        <v>0.21293139115175552</v>
      </c>
      <c r="F11" s="5">
        <f>F3/$F$7</f>
        <v>0.23652511795725784</v>
      </c>
      <c r="G11" s="5">
        <f>G3/$G$7</f>
        <v>0.27033954322869591</v>
      </c>
      <c r="H11" s="5">
        <f>H3/$H$7</f>
        <v>0.29480415667466026</v>
      </c>
      <c r="I11" s="5">
        <f>I3/$I$7</f>
        <v>0.31881556059248328</v>
      </c>
      <c r="J11" s="5">
        <f>J3/$J$7</f>
        <v>0.35733106776989754</v>
      </c>
      <c r="K11" s="5">
        <f>K3/$K$7</f>
        <v>0.38270602762279338</v>
      </c>
      <c r="L11" s="5">
        <f>L3/$L$7</f>
        <v>0.37130970289582549</v>
      </c>
    </row>
    <row r="12" spans="1:12" x14ac:dyDescent="0.4">
      <c r="A12" s="3" t="s">
        <v>10</v>
      </c>
      <c r="B12" s="5">
        <f>B4/$B$7</f>
        <v>3.6254598021956005E-2</v>
      </c>
      <c r="C12" s="5">
        <f>C4/$C$7</f>
        <v>4.0039648745619792E-2</v>
      </c>
      <c r="D12" s="5">
        <f>D4/$D$7</f>
        <v>4.4127391408551972E-2</v>
      </c>
      <c r="E12" s="5">
        <f>E4/$E$7</f>
        <v>4.0631732127316564E-2</v>
      </c>
      <c r="F12" s="5">
        <f>F4/$F$7</f>
        <v>4.626699972245351E-2</v>
      </c>
      <c r="G12" s="5">
        <f>G4/$G$7</f>
        <v>4.8617949790230541E-2</v>
      </c>
      <c r="H12" s="5">
        <f>H4/$H$7</f>
        <v>5.0373034905409009E-2</v>
      </c>
      <c r="I12" s="5">
        <f>I4/$I$7</f>
        <v>5.3107374413578622E-2</v>
      </c>
      <c r="J12" s="5">
        <f>J4/$J$7</f>
        <v>5.9581855791962172E-2</v>
      </c>
      <c r="K12" s="5">
        <f>K4/$K$7</f>
        <v>6.9708680142687274E-2</v>
      </c>
      <c r="L12" s="5">
        <f>L4/$L$7</f>
        <v>7.8730255735238813E-2</v>
      </c>
    </row>
    <row r="13" spans="1:12" x14ac:dyDescent="0.4">
      <c r="A13" s="3" t="s">
        <v>11</v>
      </c>
      <c r="B13" s="5">
        <f>B5/$B$7</f>
        <v>0.15722730330485066</v>
      </c>
      <c r="C13" s="5">
        <f>C5/$C$7</f>
        <v>0.1358807187033185</v>
      </c>
      <c r="D13" s="5">
        <f>D5/$D$7</f>
        <v>0.1294497469371643</v>
      </c>
      <c r="E13" s="5">
        <f>E5/$E$7</f>
        <v>0.11215099938652932</v>
      </c>
      <c r="F13" s="5">
        <f>F5/$F$7</f>
        <v>0.10627255065223425</v>
      </c>
      <c r="G13" s="5">
        <f>G5/$G$7</f>
        <v>9.3027020464325705E-2</v>
      </c>
      <c r="H13" s="5">
        <f>H5/$H$7</f>
        <v>9.1020516919797498E-2</v>
      </c>
      <c r="I13" s="5">
        <f>I5/$I$7</f>
        <v>9.5804122081071114E-2</v>
      </c>
      <c r="J13" s="5">
        <f>J5/$J$7</f>
        <v>7.4665090622537428E-2</v>
      </c>
      <c r="K13" s="5">
        <f>K5/$K$7</f>
        <v>6.2963047653891893E-2</v>
      </c>
      <c r="L13" s="5">
        <f>L5/$L$7</f>
        <v>3.9465024445280182E-2</v>
      </c>
    </row>
    <row r="14" spans="1:12" x14ac:dyDescent="0.4">
      <c r="A14" s="3" t="s">
        <v>12</v>
      </c>
      <c r="B14" s="5">
        <f>B6/$B$7</f>
        <v>0.70618460789786308</v>
      </c>
      <c r="C14" s="5">
        <f>C6/$C$7</f>
        <v>0.69672897848636728</v>
      </c>
      <c r="D14" s="5">
        <f>D6/$D$7</f>
        <v>0.65952827395638014</v>
      </c>
      <c r="E14" s="5">
        <f>E6/$E$7</f>
        <v>0.63428587733439856</v>
      </c>
      <c r="F14" s="5">
        <f>F6/$F$7</f>
        <v>0.61093533166805436</v>
      </c>
      <c r="G14" s="5">
        <f>G6/$G$7</f>
        <v>0.58801548651674784</v>
      </c>
      <c r="H14" s="5">
        <f>H6/$H$7</f>
        <v>0.56380229150013328</v>
      </c>
      <c r="I14" s="5">
        <f>I6/$I$7</f>
        <v>0.53227294291286698</v>
      </c>
      <c r="J14" s="5">
        <f>J6/$J$7</f>
        <v>0.50842198581560283</v>
      </c>
      <c r="K14" s="5">
        <f>K6/$K$7</f>
        <v>0.48462224458062747</v>
      </c>
      <c r="L14" s="5">
        <f>L6/$L$7</f>
        <v>0.51049501692365551</v>
      </c>
    </row>
  </sheetData>
  <phoneticPr fontId="5"/>
  <pageMargins left="0.70866141732283472" right="0.70866141732283472" top="0.74803149606299213" bottom="0.74803149606299213" header="0.31496062992125984" footer="0.31496062992125984"/>
  <pageSetup paperSize="9" fitToHeight="0" orientation="landscape" horizontalDpi="1200" verticalDpi="1200" r:id="rId1"/>
  <headerFooter>
    <oddHeader>&amp;C&amp;A</oddHeader>
    <oddFooter>&amp;C&amp;P/&amp;N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26"/>
  <sheetViews>
    <sheetView workbookViewId="0">
      <pane ySplit="3" topLeftCell="A19" activePane="bottomLeft" state="frozen"/>
      <selection pane="bottomLeft" activeCell="A23" sqref="A23"/>
    </sheetView>
  </sheetViews>
  <sheetFormatPr defaultRowHeight="18.75" x14ac:dyDescent="0.4"/>
  <cols>
    <col min="1" max="1" width="35.125" customWidth="1"/>
    <col min="2" max="2" width="14.5" customWidth="1"/>
    <col min="3" max="3" width="11.875" style="1" bestFit="1" customWidth="1"/>
    <col min="4" max="4" width="19.875" style="1" bestFit="1" customWidth="1"/>
    <col min="5" max="5" width="15.625" style="1" bestFit="1" customWidth="1"/>
    <col min="6" max="6" width="13.375" style="1" bestFit="1" customWidth="1"/>
    <col min="7" max="7" width="19.875" style="1" bestFit="1" customWidth="1"/>
    <col min="8" max="8" width="13.125" style="1" customWidth="1"/>
  </cols>
  <sheetData>
    <row r="1" spans="1:8" x14ac:dyDescent="0.4">
      <c r="A1" t="s">
        <v>158</v>
      </c>
    </row>
    <row r="2" spans="1:8" x14ac:dyDescent="0.4">
      <c r="B2" s="26"/>
      <c r="C2" s="52" t="s">
        <v>45</v>
      </c>
      <c r="D2" s="52"/>
      <c r="E2" s="52"/>
      <c r="F2" s="52" t="s">
        <v>107</v>
      </c>
      <c r="G2" s="52"/>
      <c r="H2"/>
    </row>
    <row r="3" spans="1:8" x14ac:dyDescent="0.4">
      <c r="A3" s="12" t="s">
        <v>156</v>
      </c>
      <c r="B3" s="11" t="s">
        <v>41</v>
      </c>
      <c r="C3" s="10" t="s">
        <v>39</v>
      </c>
      <c r="D3" s="10" t="s">
        <v>38</v>
      </c>
      <c r="E3" s="10" t="s">
        <v>40</v>
      </c>
      <c r="F3" s="10" t="s">
        <v>39</v>
      </c>
      <c r="G3" s="10" t="s">
        <v>38</v>
      </c>
      <c r="H3"/>
    </row>
    <row r="4" spans="1:8" x14ac:dyDescent="0.4">
      <c r="A4" s="3" t="s">
        <v>152</v>
      </c>
      <c r="B4" s="4">
        <v>4777</v>
      </c>
      <c r="C4" s="4">
        <v>1587</v>
      </c>
      <c r="D4" s="4">
        <v>432</v>
      </c>
      <c r="E4" s="4">
        <v>377</v>
      </c>
      <c r="F4" s="4">
        <v>347987519</v>
      </c>
      <c r="G4" s="4">
        <v>143417289</v>
      </c>
      <c r="H4"/>
    </row>
    <row r="5" spans="1:8" x14ac:dyDescent="0.4">
      <c r="A5" s="3" t="s">
        <v>151</v>
      </c>
      <c r="B5" s="4">
        <v>3477</v>
      </c>
      <c r="C5" s="4">
        <v>1037</v>
      </c>
      <c r="D5" s="4">
        <v>236</v>
      </c>
      <c r="E5" s="4">
        <v>251</v>
      </c>
      <c r="F5" s="4">
        <v>209453907</v>
      </c>
      <c r="G5" s="4">
        <v>76106369</v>
      </c>
      <c r="H5"/>
    </row>
    <row r="6" spans="1:8" x14ac:dyDescent="0.4">
      <c r="A6" s="3" t="s">
        <v>150</v>
      </c>
      <c r="B6" s="4">
        <v>2753</v>
      </c>
      <c r="C6" s="4">
        <v>917</v>
      </c>
      <c r="D6" s="4">
        <v>276</v>
      </c>
      <c r="E6" s="4">
        <v>169</v>
      </c>
      <c r="F6" s="4">
        <v>196457041</v>
      </c>
      <c r="G6" s="4">
        <v>92721454</v>
      </c>
      <c r="H6"/>
    </row>
    <row r="7" spans="1:8" x14ac:dyDescent="0.4">
      <c r="A7" s="3" t="s">
        <v>149</v>
      </c>
      <c r="B7" s="4">
        <v>2631</v>
      </c>
      <c r="C7" s="4">
        <v>914</v>
      </c>
      <c r="D7" s="4">
        <v>223</v>
      </c>
      <c r="E7" s="4">
        <v>184</v>
      </c>
      <c r="F7" s="4">
        <v>181037020</v>
      </c>
      <c r="G7" s="4">
        <v>70272770</v>
      </c>
      <c r="H7"/>
    </row>
    <row r="8" spans="1:8" x14ac:dyDescent="0.4">
      <c r="A8" s="3" t="s">
        <v>148</v>
      </c>
      <c r="B8" s="4">
        <v>2175</v>
      </c>
      <c r="C8" s="4">
        <v>733</v>
      </c>
      <c r="D8" s="4">
        <v>116</v>
      </c>
      <c r="E8" s="4">
        <v>194</v>
      </c>
      <c r="F8" s="4">
        <v>145055646</v>
      </c>
      <c r="G8" s="4">
        <v>39494220</v>
      </c>
      <c r="H8"/>
    </row>
    <row r="9" spans="1:8" x14ac:dyDescent="0.4">
      <c r="A9" s="3" t="s">
        <v>146</v>
      </c>
      <c r="B9" s="4">
        <v>2136</v>
      </c>
      <c r="C9" s="4">
        <v>624</v>
      </c>
      <c r="D9" s="4">
        <v>115</v>
      </c>
      <c r="E9" s="4">
        <v>149</v>
      </c>
      <c r="F9" s="4">
        <v>117615884</v>
      </c>
      <c r="G9" s="4">
        <v>40263409</v>
      </c>
      <c r="H9"/>
    </row>
    <row r="10" spans="1:8" x14ac:dyDescent="0.4">
      <c r="A10" s="3" t="s">
        <v>147</v>
      </c>
      <c r="B10" s="4">
        <v>2129</v>
      </c>
      <c r="C10" s="4">
        <v>691</v>
      </c>
      <c r="D10" s="4">
        <v>121</v>
      </c>
      <c r="E10" s="4">
        <v>177</v>
      </c>
      <c r="F10" s="4">
        <v>139495100</v>
      </c>
      <c r="G10" s="4">
        <v>39562099</v>
      </c>
      <c r="H10"/>
    </row>
    <row r="11" spans="1:8" x14ac:dyDescent="0.4">
      <c r="A11" s="3" t="s">
        <v>145</v>
      </c>
      <c r="B11" s="4">
        <v>1460</v>
      </c>
      <c r="C11" s="4">
        <v>554</v>
      </c>
      <c r="D11" s="4">
        <v>68</v>
      </c>
      <c r="E11" s="4">
        <v>77</v>
      </c>
      <c r="F11" s="4">
        <v>105542142</v>
      </c>
      <c r="G11" s="4">
        <v>21150877</v>
      </c>
      <c r="H11"/>
    </row>
    <row r="12" spans="1:8" x14ac:dyDescent="0.4">
      <c r="A12" s="3" t="s">
        <v>143</v>
      </c>
      <c r="B12" s="4">
        <v>1429</v>
      </c>
      <c r="C12" s="4">
        <v>581</v>
      </c>
      <c r="D12" s="4">
        <v>132</v>
      </c>
      <c r="E12" s="4">
        <v>104</v>
      </c>
      <c r="F12" s="4">
        <v>122164296</v>
      </c>
      <c r="G12" s="4">
        <v>43894722</v>
      </c>
      <c r="H12"/>
    </row>
    <row r="13" spans="1:8" x14ac:dyDescent="0.4">
      <c r="A13" s="3" t="s">
        <v>144</v>
      </c>
      <c r="B13" s="4">
        <v>1417</v>
      </c>
      <c r="C13" s="4">
        <v>565</v>
      </c>
      <c r="D13" s="4">
        <v>82</v>
      </c>
      <c r="E13" s="4">
        <v>105</v>
      </c>
      <c r="F13" s="4">
        <v>109419513</v>
      </c>
      <c r="G13" s="4">
        <v>27692538</v>
      </c>
      <c r="H13"/>
    </row>
    <row r="14" spans="1:8" x14ac:dyDescent="0.4">
      <c r="A14" s="3" t="s">
        <v>142</v>
      </c>
      <c r="B14" s="4">
        <v>1348</v>
      </c>
      <c r="C14" s="4">
        <v>389</v>
      </c>
      <c r="D14" s="4">
        <v>86</v>
      </c>
      <c r="E14" s="4">
        <v>96</v>
      </c>
      <c r="F14" s="4">
        <v>75769805</v>
      </c>
      <c r="G14" s="4">
        <v>26852759</v>
      </c>
      <c r="H14"/>
    </row>
    <row r="15" spans="1:8" x14ac:dyDescent="0.4">
      <c r="A15" s="3" t="s">
        <v>141</v>
      </c>
      <c r="B15" s="4">
        <v>1123</v>
      </c>
      <c r="C15" s="4">
        <v>372</v>
      </c>
      <c r="D15" s="4">
        <v>61</v>
      </c>
      <c r="E15" s="4">
        <v>77</v>
      </c>
      <c r="F15" s="4">
        <v>75374698</v>
      </c>
      <c r="G15" s="4">
        <v>19088596</v>
      </c>
      <c r="H15"/>
    </row>
    <row r="16" spans="1:8" x14ac:dyDescent="0.4">
      <c r="A16" s="3" t="s">
        <v>139</v>
      </c>
      <c r="B16" s="4">
        <v>979</v>
      </c>
      <c r="C16" s="4">
        <v>357</v>
      </c>
      <c r="D16" s="4">
        <v>45</v>
      </c>
      <c r="E16" s="4">
        <v>56</v>
      </c>
      <c r="F16" s="4">
        <v>64926383</v>
      </c>
      <c r="G16" s="4">
        <v>14125530</v>
      </c>
      <c r="H16"/>
    </row>
    <row r="17" spans="1:8" x14ac:dyDescent="0.4">
      <c r="A17" s="3" t="s">
        <v>138</v>
      </c>
      <c r="B17" s="4">
        <v>948</v>
      </c>
      <c r="C17" s="4">
        <v>376</v>
      </c>
      <c r="D17" s="4">
        <v>54</v>
      </c>
      <c r="E17" s="4">
        <v>74</v>
      </c>
      <c r="F17" s="4">
        <v>74651228</v>
      </c>
      <c r="G17" s="4">
        <v>18039773</v>
      </c>
      <c r="H17"/>
    </row>
    <row r="18" spans="1:8" x14ac:dyDescent="0.4">
      <c r="A18" s="3" t="s">
        <v>140</v>
      </c>
      <c r="B18" s="4">
        <v>879</v>
      </c>
      <c r="C18" s="4">
        <v>260</v>
      </c>
      <c r="D18" s="4">
        <v>127</v>
      </c>
      <c r="E18" s="4">
        <v>42</v>
      </c>
      <c r="F18" s="4">
        <v>48063681</v>
      </c>
      <c r="G18" s="4">
        <v>40103240</v>
      </c>
      <c r="H18"/>
    </row>
    <row r="19" spans="1:8" x14ac:dyDescent="0.4">
      <c r="A19" s="3" t="s">
        <v>136</v>
      </c>
      <c r="B19" s="4">
        <v>774</v>
      </c>
      <c r="C19" s="4">
        <v>306</v>
      </c>
      <c r="D19" s="4">
        <v>43</v>
      </c>
      <c r="E19" s="4">
        <v>54</v>
      </c>
      <c r="F19" s="4">
        <v>62293015</v>
      </c>
      <c r="G19" s="4">
        <v>14394565</v>
      </c>
      <c r="H19"/>
    </row>
    <row r="20" spans="1:8" x14ac:dyDescent="0.4">
      <c r="A20" s="3" t="s">
        <v>137</v>
      </c>
      <c r="B20" s="4">
        <v>758</v>
      </c>
      <c r="C20" s="4">
        <v>350</v>
      </c>
      <c r="D20" s="4">
        <v>47</v>
      </c>
      <c r="E20" s="4">
        <v>52</v>
      </c>
      <c r="F20" s="4">
        <v>69850827</v>
      </c>
      <c r="G20" s="4">
        <v>14546466</v>
      </c>
      <c r="H20"/>
    </row>
    <row r="21" spans="1:8" x14ac:dyDescent="0.4">
      <c r="A21" s="3" t="s">
        <v>135</v>
      </c>
      <c r="B21" s="4">
        <v>709</v>
      </c>
      <c r="C21" s="4">
        <v>358</v>
      </c>
      <c r="D21" s="4">
        <v>67</v>
      </c>
      <c r="E21" s="4">
        <v>42</v>
      </c>
      <c r="F21" s="4">
        <v>72839946</v>
      </c>
      <c r="G21" s="4">
        <v>24055850</v>
      </c>
      <c r="H21"/>
    </row>
    <row r="22" spans="1:8" x14ac:dyDescent="0.4">
      <c r="A22" s="3" t="s">
        <v>157</v>
      </c>
      <c r="B22" s="4">
        <v>663</v>
      </c>
      <c r="C22" s="4">
        <v>329</v>
      </c>
      <c r="D22" s="4">
        <v>36</v>
      </c>
      <c r="E22" s="4">
        <v>49</v>
      </c>
      <c r="F22" s="4">
        <v>68051216</v>
      </c>
      <c r="G22" s="4">
        <v>12204501</v>
      </c>
      <c r="H22"/>
    </row>
    <row r="23" spans="1:8" x14ac:dyDescent="0.4">
      <c r="A23" s="3" t="s">
        <v>134</v>
      </c>
      <c r="B23" s="4">
        <v>662</v>
      </c>
      <c r="C23" s="4">
        <v>290</v>
      </c>
      <c r="D23" s="4">
        <v>34</v>
      </c>
      <c r="E23" s="4">
        <v>35</v>
      </c>
      <c r="F23" s="4">
        <v>46603233</v>
      </c>
      <c r="G23" s="4">
        <v>10699703</v>
      </c>
      <c r="H23"/>
    </row>
    <row r="24" spans="1:8" x14ac:dyDescent="0.4">
      <c r="A24" s="3" t="s">
        <v>132</v>
      </c>
      <c r="B24" s="4">
        <v>35160</v>
      </c>
      <c r="C24" s="4">
        <v>14417</v>
      </c>
      <c r="D24" s="4">
        <v>2106</v>
      </c>
      <c r="E24" s="4">
        <v>1989</v>
      </c>
      <c r="F24" s="4">
        <v>2691425324</v>
      </c>
      <c r="G24" s="4">
        <v>694188806</v>
      </c>
      <c r="H24"/>
    </row>
    <row r="25" spans="1:8" x14ac:dyDescent="0.4">
      <c r="A25" s="3" t="s">
        <v>131</v>
      </c>
      <c r="B25" s="4">
        <v>19077</v>
      </c>
      <c r="C25" s="4">
        <v>7466</v>
      </c>
      <c r="D25" s="4">
        <v>1590</v>
      </c>
      <c r="E25" s="4">
        <v>1154</v>
      </c>
      <c r="F25" s="4">
        <v>1367329929</v>
      </c>
      <c r="G25" s="4">
        <v>540794475</v>
      </c>
      <c r="H25"/>
    </row>
    <row r="26" spans="1:8" x14ac:dyDescent="0.4">
      <c r="A26" s="3" t="s">
        <v>93</v>
      </c>
      <c r="B26" s="4">
        <v>87464</v>
      </c>
      <c r="C26" s="4">
        <v>33473</v>
      </c>
      <c r="D26" s="4">
        <v>6097</v>
      </c>
      <c r="E26" s="4">
        <v>5507</v>
      </c>
      <c r="F26" s="4">
        <v>6391407353</v>
      </c>
      <c r="G26" s="4">
        <v>2023670011</v>
      </c>
      <c r="H26"/>
    </row>
  </sheetData>
  <autoFilter ref="A3:H3" xr:uid="{00000000-0009-0000-0000-000013000000}"/>
  <mergeCells count="2">
    <mergeCell ref="C2:E2"/>
    <mergeCell ref="F2:G2"/>
  </mergeCells>
  <phoneticPr fontId="5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L17"/>
  <sheetViews>
    <sheetView workbookViewId="0">
      <selection activeCell="C15" sqref="C15"/>
    </sheetView>
  </sheetViews>
  <sheetFormatPr defaultColWidth="8" defaultRowHeight="18.75" x14ac:dyDescent="0.4"/>
  <cols>
    <col min="1" max="1" width="16.25" style="27" customWidth="1"/>
    <col min="2" max="16384" width="8" style="27"/>
  </cols>
  <sheetData>
    <row r="1" spans="1:12" x14ac:dyDescent="0.4">
      <c r="A1" s="27" t="s">
        <v>175</v>
      </c>
    </row>
    <row r="2" spans="1:12" x14ac:dyDescent="0.4">
      <c r="A2" s="28" t="s">
        <v>174</v>
      </c>
      <c r="B2" s="28" t="s">
        <v>0</v>
      </c>
      <c r="C2" s="28" t="s">
        <v>1</v>
      </c>
      <c r="D2" s="28" t="s">
        <v>2</v>
      </c>
      <c r="E2" s="28" t="s">
        <v>3</v>
      </c>
      <c r="F2" s="28" t="s">
        <v>4</v>
      </c>
      <c r="G2" s="28" t="s">
        <v>5</v>
      </c>
      <c r="H2" s="28" t="s">
        <v>6</v>
      </c>
      <c r="I2" s="28" t="s">
        <v>16</v>
      </c>
      <c r="J2" s="28" t="s">
        <v>17</v>
      </c>
      <c r="K2" s="28" t="s">
        <v>18</v>
      </c>
      <c r="L2" s="28" t="s">
        <v>19</v>
      </c>
    </row>
    <row r="3" spans="1:12" x14ac:dyDescent="0.4">
      <c r="A3" s="29" t="s">
        <v>173</v>
      </c>
      <c r="B3" s="30">
        <v>0.29341702699346334</v>
      </c>
      <c r="C3" s="30">
        <v>0.28650457135285545</v>
      </c>
      <c r="D3" s="30">
        <v>0.29595889335158299</v>
      </c>
      <c r="E3" s="30">
        <v>0.2975357503317041</v>
      </c>
      <c r="F3" s="30">
        <v>0.29448129448129451</v>
      </c>
      <c r="G3" s="30">
        <v>0.30085460955026172</v>
      </c>
      <c r="H3" s="30">
        <v>0.30497504018952531</v>
      </c>
      <c r="I3" s="30">
        <v>0.30182844571736922</v>
      </c>
      <c r="J3" s="30">
        <v>0.30892753060034972</v>
      </c>
      <c r="K3" s="30">
        <v>0.33012166244794644</v>
      </c>
      <c r="L3" s="30">
        <v>0.34246128617483185</v>
      </c>
    </row>
    <row r="4" spans="1:12" x14ac:dyDescent="0.4">
      <c r="A4" s="29" t="s">
        <v>172</v>
      </c>
      <c r="B4" s="30">
        <v>0.14503765085744608</v>
      </c>
      <c r="C4" s="30">
        <v>0.15100923104103176</v>
      </c>
      <c r="D4" s="30">
        <v>0.14692485471312855</v>
      </c>
      <c r="E4" s="30">
        <v>0.14647146210634945</v>
      </c>
      <c r="F4" s="30">
        <v>0.1490831490831491</v>
      </c>
      <c r="G4" s="30">
        <v>0.15015489798098494</v>
      </c>
      <c r="H4" s="30">
        <v>0.14530628648785854</v>
      </c>
      <c r="I4" s="30">
        <v>0.15352925305605711</v>
      </c>
      <c r="J4" s="30">
        <v>0.1532057509228677</v>
      </c>
      <c r="K4" s="30">
        <v>0.14580441468658992</v>
      </c>
      <c r="L4" s="30">
        <v>0.14709390082552223</v>
      </c>
    </row>
    <row r="5" spans="1:12" x14ac:dyDescent="0.4">
      <c r="A5" s="29" t="s">
        <v>171</v>
      </c>
      <c r="B5" s="30">
        <v>0.13927994851936734</v>
      </c>
      <c r="C5" s="30">
        <v>0.13445740029150655</v>
      </c>
      <c r="D5" s="30">
        <v>0.12910898198218412</v>
      </c>
      <c r="E5" s="30">
        <v>0.12986924620950091</v>
      </c>
      <c r="F5" s="30">
        <v>0.12597212597212598</v>
      </c>
      <c r="G5" s="30">
        <v>0.12359790620660185</v>
      </c>
      <c r="H5" s="30">
        <v>0.12698832388526948</v>
      </c>
      <c r="I5" s="30">
        <v>0.12767988709710895</v>
      </c>
      <c r="J5" s="30">
        <v>0.12918204779483194</v>
      </c>
      <c r="K5" s="30">
        <v>0.13200511689937672</v>
      </c>
      <c r="L5" s="30">
        <v>0.12755529880923541</v>
      </c>
    </row>
    <row r="6" spans="1:12" x14ac:dyDescent="0.4">
      <c r="A6" s="29" t="s">
        <v>170</v>
      </c>
      <c r="B6" s="30">
        <v>0.12462603158833557</v>
      </c>
      <c r="C6" s="30">
        <v>0.12258734154851818</v>
      </c>
      <c r="D6" s="30">
        <v>0.12026835999730742</v>
      </c>
      <c r="E6" s="30">
        <v>0.12036606525215182</v>
      </c>
      <c r="F6" s="30">
        <v>0.11385011385011384</v>
      </c>
      <c r="G6" s="30">
        <v>0.11426129686999252</v>
      </c>
      <c r="H6" s="30">
        <v>0.1114307471021237</v>
      </c>
      <c r="I6" s="30">
        <v>0.11191706618516904</v>
      </c>
      <c r="J6" s="30">
        <v>0.10925782008937245</v>
      </c>
      <c r="K6" s="30">
        <v>0.10539542563711748</v>
      </c>
      <c r="L6" s="30">
        <v>9.8317276335650267E-2</v>
      </c>
    </row>
    <row r="7" spans="1:12" x14ac:dyDescent="0.4">
      <c r="A7" s="29" t="s">
        <v>169</v>
      </c>
      <c r="B7" s="30">
        <v>0.12516793298486062</v>
      </c>
      <c r="C7" s="30">
        <v>0.12461905392871339</v>
      </c>
      <c r="D7" s="30">
        <v>0.12265802050844796</v>
      </c>
      <c r="E7" s="30">
        <v>0.11377734432587519</v>
      </c>
      <c r="F7" s="30">
        <v>0.11467511467511468</v>
      </c>
      <c r="G7" s="30">
        <v>0.10884520884520885</v>
      </c>
      <c r="H7" s="30">
        <v>0.10684068026059734</v>
      </c>
      <c r="I7" s="30">
        <v>0.1026399352468713</v>
      </c>
      <c r="J7" s="30">
        <v>0.10022343112492714</v>
      </c>
      <c r="K7" s="30">
        <v>8.8030628816127304E-2</v>
      </c>
      <c r="L7" s="30">
        <v>8.634440862419171E-2</v>
      </c>
    </row>
    <row r="8" spans="1:12" x14ac:dyDescent="0.4">
      <c r="A8" s="29" t="s">
        <v>168</v>
      </c>
      <c r="B8" s="30">
        <v>1.8503674768845187E-2</v>
      </c>
      <c r="C8" s="30">
        <v>1.8970010158561902E-2</v>
      </c>
      <c r="D8" s="30">
        <v>2.114793457042206E-2</v>
      </c>
      <c r="E8" s="30">
        <v>2.1694015717671607E-2</v>
      </c>
      <c r="F8" s="30">
        <v>2.3859023859023859E-2</v>
      </c>
      <c r="G8" s="30">
        <v>2.4794359576968274E-2</v>
      </c>
      <c r="H8" s="30">
        <v>2.5922243844656908E-2</v>
      </c>
      <c r="I8" s="30">
        <v>2.4323931677147543E-2</v>
      </c>
      <c r="J8" s="30">
        <v>2.2683116378472899E-2</v>
      </c>
      <c r="K8" s="30">
        <v>2.1910127650308919E-2</v>
      </c>
      <c r="L8" s="30">
        <v>2.6545291914354396E-2</v>
      </c>
    </row>
    <row r="9" spans="1:12" x14ac:dyDescent="0.4">
      <c r="A9" s="29" t="s">
        <v>167</v>
      </c>
      <c r="B9" s="30">
        <v>3.2039920069544016E-2</v>
      </c>
      <c r="C9" s="30">
        <v>3.1524667638355194E-2</v>
      </c>
      <c r="D9" s="30">
        <v>2.848520205533242E-2</v>
      </c>
      <c r="E9" s="30">
        <v>2.7160045814858078E-2</v>
      </c>
      <c r="F9" s="30">
        <v>2.8413028413028413E-2</v>
      </c>
      <c r="G9" s="30">
        <v>2.7828223480397395E-2</v>
      </c>
      <c r="H9" s="30">
        <v>2.7699043912344529E-2</v>
      </c>
      <c r="I9" s="30">
        <v>2.65757632359961E-2</v>
      </c>
      <c r="J9" s="30">
        <v>2.4897998834272392E-2</v>
      </c>
      <c r="K9" s="30">
        <v>2.4976638269689631E-2</v>
      </c>
      <c r="L9" s="30">
        <v>2.2986042524644541E-2</v>
      </c>
    </row>
    <row r="10" spans="1:12" x14ac:dyDescent="0.4">
      <c r="A10" s="29" t="s">
        <v>166</v>
      </c>
      <c r="B10" s="30">
        <v>2.0930941440780337E-2</v>
      </c>
      <c r="C10" s="30">
        <v>2.0272956141513185E-2</v>
      </c>
      <c r="D10" s="30">
        <v>2.1046962999528799E-2</v>
      </c>
      <c r="E10" s="30">
        <v>2.1920821945770632E-2</v>
      </c>
      <c r="F10" s="30">
        <v>1.967901967901968E-2</v>
      </c>
      <c r="G10" s="30">
        <v>2.1632304240999892E-2</v>
      </c>
      <c r="H10" s="30">
        <v>2.1385057957526016E-2</v>
      </c>
      <c r="I10" s="30">
        <v>2.0660813980034453E-2</v>
      </c>
      <c r="J10" s="30">
        <v>1.9623081406644649E-2</v>
      </c>
      <c r="K10" s="30">
        <v>1.9297242862197545E-2</v>
      </c>
      <c r="L10" s="30">
        <v>2.0703277863704975E-2</v>
      </c>
    </row>
    <row r="11" spans="1:12" x14ac:dyDescent="0.4">
      <c r="A11" s="29" t="s">
        <v>165</v>
      </c>
      <c r="B11" s="30">
        <v>1.7803718798333652E-2</v>
      </c>
      <c r="C11" s="30">
        <v>1.7932070138244778E-2</v>
      </c>
      <c r="D11" s="30">
        <v>1.7367110193641035E-2</v>
      </c>
      <c r="E11" s="30">
        <v>1.7282634581145599E-2</v>
      </c>
      <c r="F11" s="30">
        <v>1.8051018051018049E-2</v>
      </c>
      <c r="G11" s="30">
        <v>1.8245913898087811E-2</v>
      </c>
      <c r="H11" s="30">
        <v>1.7630510195448007E-2</v>
      </c>
      <c r="I11" s="30">
        <v>1.8564638980553307E-2</v>
      </c>
      <c r="J11" s="30">
        <v>1.8787643287351854E-2</v>
      </c>
      <c r="K11" s="30">
        <v>1.9015994846810557E-2</v>
      </c>
      <c r="L11" s="30">
        <v>2.0395803439986582E-2</v>
      </c>
    </row>
    <row r="12" spans="1:12" x14ac:dyDescent="0.4">
      <c r="A12" s="29" t="s">
        <v>164</v>
      </c>
      <c r="B12" s="30">
        <v>1.9869717872585433E-2</v>
      </c>
      <c r="C12" s="30">
        <v>2.0814009981891261E-2</v>
      </c>
      <c r="D12" s="30">
        <v>2.1821078376377138E-2</v>
      </c>
      <c r="E12" s="30">
        <v>2.06507070684161E-2</v>
      </c>
      <c r="F12" s="30">
        <v>2.1472021472021471E-2</v>
      </c>
      <c r="G12" s="30">
        <v>2.1034077555816686E-2</v>
      </c>
      <c r="H12" s="30">
        <v>2.2019629410271597E-2</v>
      </c>
      <c r="I12" s="30">
        <v>2.1314571529377581E-2</v>
      </c>
      <c r="J12" s="30">
        <v>2.1070526520303088E-2</v>
      </c>
      <c r="K12" s="30">
        <v>2.1746822351051957E-2</v>
      </c>
      <c r="L12" s="30">
        <v>1.9780854592549801E-2</v>
      </c>
    </row>
    <row r="13" spans="1:12" x14ac:dyDescent="0.4">
      <c r="A13" s="29" t="s">
        <v>163</v>
      </c>
      <c r="B13" s="30">
        <v>1.0284836921548484E-2</v>
      </c>
      <c r="C13" s="30">
        <v>9.8604301930126769E-3</v>
      </c>
      <c r="D13" s="30">
        <v>1.0590795880359908E-2</v>
      </c>
      <c r="E13" s="30">
        <v>1.0058856216191696E-2</v>
      </c>
      <c r="F13" s="30">
        <v>1.1198011198011198E-2</v>
      </c>
      <c r="G13" s="30">
        <v>1.0522380087597479E-2</v>
      </c>
      <c r="H13" s="30">
        <v>1.0396395634148405E-2</v>
      </c>
      <c r="I13" s="30">
        <v>1.0055413735134799E-2</v>
      </c>
      <c r="J13" s="30">
        <v>9.9669710510977266E-3</v>
      </c>
      <c r="K13" s="30">
        <v>9.9434782214238415E-3</v>
      </c>
      <c r="L13" s="30">
        <v>8.702457931908391E-3</v>
      </c>
    </row>
    <row r="14" spans="1:12" x14ac:dyDescent="0.4">
      <c r="A14" s="29" t="s">
        <v>162</v>
      </c>
      <c r="B14" s="30">
        <v>5.5544893143818375E-3</v>
      </c>
      <c r="C14" s="30">
        <v>5.6865862815246677E-3</v>
      </c>
      <c r="D14" s="30">
        <v>5.8114748580788472E-3</v>
      </c>
      <c r="E14" s="30">
        <v>5.9876844218142234E-3</v>
      </c>
      <c r="F14" s="30">
        <v>5.8520058520058517E-3</v>
      </c>
      <c r="G14" s="30">
        <v>6.0677278068582419E-3</v>
      </c>
      <c r="H14" s="30">
        <v>6.2082240460275828E-3</v>
      </c>
      <c r="I14" s="30">
        <v>5.9460805678351282E-3</v>
      </c>
      <c r="J14" s="30">
        <v>6.0520691665047598E-3</v>
      </c>
      <c r="K14" s="30">
        <v>7.6753490650771621E-3</v>
      </c>
      <c r="L14" s="30">
        <v>8.5440620166595226E-3</v>
      </c>
    </row>
    <row r="15" spans="1:12" x14ac:dyDescent="0.4">
      <c r="A15" s="29" t="s">
        <v>161</v>
      </c>
      <c r="B15" s="30">
        <v>5.4641724149609942E-3</v>
      </c>
      <c r="C15" s="30">
        <v>5.7749216024027212E-3</v>
      </c>
      <c r="D15" s="30">
        <v>5.9797608095676176E-3</v>
      </c>
      <c r="E15" s="30">
        <v>7.8361551808212651E-3</v>
      </c>
      <c r="F15" s="30">
        <v>6.666006666006666E-3</v>
      </c>
      <c r="G15" s="30">
        <v>7.5632945198162585E-3</v>
      </c>
      <c r="H15" s="30">
        <v>9.2541670192063628E-3</v>
      </c>
      <c r="I15" s="30">
        <v>9.3601477699603603E-3</v>
      </c>
      <c r="J15" s="30">
        <v>7.5189430736351277E-3</v>
      </c>
      <c r="K15" s="30">
        <v>7.3487384665632399E-3</v>
      </c>
      <c r="L15" s="30">
        <v>7.5843691183869709E-3</v>
      </c>
    </row>
    <row r="16" spans="1:12" x14ac:dyDescent="0.4">
      <c r="A16" s="29" t="s">
        <v>160</v>
      </c>
      <c r="B16" s="30">
        <v>4.2019937455547149E-2</v>
      </c>
      <c r="C16" s="30">
        <v>4.998674970186829E-2</v>
      </c>
      <c r="D16" s="30">
        <v>5.2830569704041104E-2</v>
      </c>
      <c r="E16" s="30">
        <v>5.9389210827729327E-2</v>
      </c>
      <c r="F16" s="30">
        <v>6.6748066748066742E-2</v>
      </c>
      <c r="G16" s="30">
        <v>6.4597799380408077E-2</v>
      </c>
      <c r="H16" s="30">
        <v>6.3943650054996193E-2</v>
      </c>
      <c r="I16" s="30">
        <v>6.5604051221385129E-2</v>
      </c>
      <c r="J16" s="30">
        <v>6.860306974936857E-2</v>
      </c>
      <c r="K16" s="30">
        <v>6.672835977971929E-2</v>
      </c>
      <c r="L16" s="30">
        <v>6.2985669828373364E-2</v>
      </c>
    </row>
    <row r="17" spans="1:12" x14ac:dyDescent="0.4">
      <c r="A17" s="29"/>
      <c r="B17" s="31">
        <v>1</v>
      </c>
      <c r="C17" s="31">
        <v>1</v>
      </c>
      <c r="D17" s="31">
        <v>1.0000000000000002</v>
      </c>
      <c r="E17" s="31">
        <v>1</v>
      </c>
      <c r="F17" s="31">
        <v>0.99999999999999989</v>
      </c>
      <c r="G17" s="31">
        <v>1</v>
      </c>
      <c r="H17" s="31">
        <v>1</v>
      </c>
      <c r="I17" s="31">
        <v>1</v>
      </c>
      <c r="J17" s="31">
        <v>0.99999999999999989</v>
      </c>
      <c r="K17" s="31">
        <v>1.0000000000000002</v>
      </c>
      <c r="L17" s="31">
        <v>0.99999999999999989</v>
      </c>
    </row>
  </sheetData>
  <phoneticPr fontId="5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L17"/>
  <sheetViews>
    <sheetView workbookViewId="0">
      <selection activeCell="N22" sqref="N22"/>
    </sheetView>
  </sheetViews>
  <sheetFormatPr defaultColWidth="8" defaultRowHeight="18.75" x14ac:dyDescent="0.4"/>
  <cols>
    <col min="1" max="1" width="16.25" style="27" customWidth="1"/>
    <col min="2" max="16384" width="8" style="27"/>
  </cols>
  <sheetData>
    <row r="1" spans="1:12" x14ac:dyDescent="0.4">
      <c r="A1" s="27" t="s">
        <v>176</v>
      </c>
    </row>
    <row r="2" spans="1:12" x14ac:dyDescent="0.4">
      <c r="A2" s="28" t="s">
        <v>174</v>
      </c>
      <c r="B2" s="28" t="s">
        <v>0</v>
      </c>
      <c r="C2" s="28" t="s">
        <v>1</v>
      </c>
      <c r="D2" s="28" t="s">
        <v>2</v>
      </c>
      <c r="E2" s="28" t="s">
        <v>3</v>
      </c>
      <c r="F2" s="28" t="s">
        <v>4</v>
      </c>
      <c r="G2" s="28" t="s">
        <v>5</v>
      </c>
      <c r="H2" s="28" t="s">
        <v>6</v>
      </c>
      <c r="I2" s="28" t="s">
        <v>16</v>
      </c>
      <c r="J2" s="28" t="s">
        <v>17</v>
      </c>
      <c r="K2" s="28" t="s">
        <v>18</v>
      </c>
      <c r="L2" s="28" t="s">
        <v>19</v>
      </c>
    </row>
    <row r="3" spans="1:12" x14ac:dyDescent="0.4">
      <c r="A3" s="29" t="s">
        <v>173</v>
      </c>
      <c r="B3" s="30">
        <v>0.36078144969874021</v>
      </c>
      <c r="C3" s="30">
        <v>0.35069090909090911</v>
      </c>
      <c r="D3" s="30">
        <v>0.37479712497101786</v>
      </c>
      <c r="E3" s="30">
        <v>0.38524990238188206</v>
      </c>
      <c r="F3" s="30">
        <v>0.3742878686327078</v>
      </c>
      <c r="G3" s="30">
        <v>0.38594528261026495</v>
      </c>
      <c r="H3" s="30">
        <v>0.3758334688567247</v>
      </c>
      <c r="I3" s="30">
        <v>0.36093412053545332</v>
      </c>
      <c r="J3" s="30">
        <v>0.36416365824308061</v>
      </c>
      <c r="K3" s="30">
        <v>0.37379087506901981</v>
      </c>
      <c r="L3" s="30">
        <v>0.37912877986889404</v>
      </c>
    </row>
    <row r="4" spans="1:12" x14ac:dyDescent="0.4">
      <c r="A4" s="29" t="s">
        <v>172</v>
      </c>
      <c r="B4" s="30">
        <v>9.0743107540624424E-2</v>
      </c>
      <c r="C4" s="30">
        <v>0.10807272727272728</v>
      </c>
      <c r="D4" s="30">
        <v>0.10398794342684906</v>
      </c>
      <c r="E4" s="30">
        <v>0.10615970324092151</v>
      </c>
      <c r="F4" s="30">
        <v>0.1064426943699732</v>
      </c>
      <c r="G4" s="30">
        <v>0.11073413701003393</v>
      </c>
      <c r="H4" s="30">
        <v>0.11455521222963083</v>
      </c>
      <c r="I4" s="30">
        <v>0.12126614836032033</v>
      </c>
      <c r="J4" s="30">
        <v>0.12560770156438025</v>
      </c>
      <c r="K4" s="30">
        <v>0.12225198879322685</v>
      </c>
      <c r="L4" s="30">
        <v>0.12497356735039121</v>
      </c>
    </row>
    <row r="5" spans="1:12" x14ac:dyDescent="0.4">
      <c r="A5" s="29" t="s">
        <v>171</v>
      </c>
      <c r="B5" s="30">
        <v>0.1705313127624612</v>
      </c>
      <c r="C5" s="30">
        <v>0.15679999999999999</v>
      </c>
      <c r="D5" s="30">
        <v>0.14085323440760492</v>
      </c>
      <c r="E5" s="30">
        <v>0.13222374072627879</v>
      </c>
      <c r="F5" s="30">
        <v>0.12759718498659517</v>
      </c>
      <c r="G5" s="30">
        <v>0.12520753627373132</v>
      </c>
      <c r="H5" s="30">
        <v>0.12226378272889901</v>
      </c>
      <c r="I5" s="30">
        <v>0.1340679254106506</v>
      </c>
      <c r="J5" s="30">
        <v>0.14305655836341757</v>
      </c>
      <c r="K5" s="30">
        <v>0.14613795783144851</v>
      </c>
      <c r="L5" s="30">
        <v>0.14502008881370268</v>
      </c>
    </row>
    <row r="6" spans="1:12" x14ac:dyDescent="0.4">
      <c r="A6" s="29" t="s">
        <v>170</v>
      </c>
      <c r="B6" s="30">
        <v>3.2043089282453897E-2</v>
      </c>
      <c r="C6" s="30">
        <v>3.2872727272727276E-2</v>
      </c>
      <c r="D6" s="30">
        <v>4.9617435659633669E-2</v>
      </c>
      <c r="E6" s="30">
        <v>5.9693479109722766E-2</v>
      </c>
      <c r="F6" s="30">
        <v>6.3840482573726542E-2</v>
      </c>
      <c r="G6" s="30">
        <v>6.8685483288818308E-2</v>
      </c>
      <c r="H6" s="30">
        <v>8.0696048137908608E-2</v>
      </c>
      <c r="I6" s="30">
        <v>8.1224060326182262E-2</v>
      </c>
      <c r="J6" s="30">
        <v>8.2430806257521055E-2</v>
      </c>
      <c r="K6" s="30">
        <v>7.767030000613509E-2</v>
      </c>
      <c r="L6" s="30">
        <v>7.377881158807359E-2</v>
      </c>
    </row>
    <row r="7" spans="1:12" x14ac:dyDescent="0.4">
      <c r="A7" s="29" t="s">
        <v>169</v>
      </c>
      <c r="B7" s="30">
        <v>7.9423041811210515E-2</v>
      </c>
      <c r="C7" s="30">
        <v>7.7527272727272722E-2</v>
      </c>
      <c r="D7" s="30">
        <v>7.2513331787618832E-2</v>
      </c>
      <c r="E7" s="30">
        <v>6.5892229597813351E-2</v>
      </c>
      <c r="F7" s="30">
        <v>7.4941353887399462E-2</v>
      </c>
      <c r="G7" s="30">
        <v>6.8793763083808565E-2</v>
      </c>
      <c r="H7" s="30">
        <v>7.7443486745812321E-2</v>
      </c>
      <c r="I7" s="30">
        <v>7.3770970947565323E-2</v>
      </c>
      <c r="J7" s="30">
        <v>7.1961492178098677E-2</v>
      </c>
      <c r="K7" s="30">
        <v>6.5277408535961881E-2</v>
      </c>
      <c r="L7" s="30">
        <v>6.4326496087967852E-2</v>
      </c>
    </row>
    <row r="8" spans="1:12" x14ac:dyDescent="0.4">
      <c r="A8" s="29" t="s">
        <v>168</v>
      </c>
      <c r="B8" s="30">
        <v>3.5603432536059887E-3</v>
      </c>
      <c r="C8" s="30">
        <v>5.0181818181818183E-3</v>
      </c>
      <c r="D8" s="30">
        <v>5.0428935775562256E-3</v>
      </c>
      <c r="E8" s="30">
        <v>4.7832877782116364E-3</v>
      </c>
      <c r="F8" s="30">
        <v>6.1159517426273456E-3</v>
      </c>
      <c r="G8" s="30">
        <v>7.3991193243340796E-3</v>
      </c>
      <c r="H8" s="30">
        <v>8.7493901447389822E-3</v>
      </c>
      <c r="I8" s="30">
        <v>1.0989653358274391E-2</v>
      </c>
      <c r="J8" s="30">
        <v>9.1937424789410357E-3</v>
      </c>
      <c r="K8" s="30">
        <v>1.2433792102087978E-2</v>
      </c>
      <c r="L8" s="30">
        <v>1.4442799746246564E-2</v>
      </c>
    </row>
    <row r="9" spans="1:12" x14ac:dyDescent="0.4">
      <c r="A9" s="29" t="s">
        <v>167</v>
      </c>
      <c r="B9" s="30">
        <v>1.8714624794595583E-2</v>
      </c>
      <c r="C9" s="30">
        <v>1.6145454545454546E-2</v>
      </c>
      <c r="D9" s="30">
        <v>1.6635752376536053E-2</v>
      </c>
      <c r="E9" s="30">
        <v>1.7131979695431471E-2</v>
      </c>
      <c r="F9" s="30">
        <v>2.0861260053619303E-2</v>
      </c>
      <c r="G9" s="30">
        <v>2.4868259582761856E-2</v>
      </c>
      <c r="H9" s="30">
        <v>2.3841275004065701E-2</v>
      </c>
      <c r="I9" s="30">
        <v>2.5632781902145321E-2</v>
      </c>
      <c r="J9" s="30">
        <v>2.1853188929001205E-2</v>
      </c>
      <c r="K9" s="30">
        <v>2.151373238716538E-2</v>
      </c>
      <c r="L9" s="30">
        <v>1.9919644745189258E-2</v>
      </c>
    </row>
    <row r="10" spans="1:12" x14ac:dyDescent="0.4">
      <c r="A10" s="29" t="s">
        <v>166</v>
      </c>
      <c r="B10" s="30">
        <v>2.4192075953989409E-2</v>
      </c>
      <c r="C10" s="30">
        <v>1.8618181818181818E-2</v>
      </c>
      <c r="D10" s="30">
        <v>2.1794574542082078E-2</v>
      </c>
      <c r="E10" s="30">
        <v>1.4496290511518939E-2</v>
      </c>
      <c r="F10" s="30">
        <v>1.1561662198391422E-2</v>
      </c>
      <c r="G10" s="30">
        <v>1.1694217858947521E-2</v>
      </c>
      <c r="H10" s="30">
        <v>1.0375670840787121E-2</v>
      </c>
      <c r="I10" s="30">
        <v>1.0405097328578944E-2</v>
      </c>
      <c r="J10" s="30">
        <v>8.8567990373044532E-3</v>
      </c>
      <c r="K10" s="30">
        <v>1.0368310190392442E-2</v>
      </c>
      <c r="L10" s="30">
        <v>1.1334320152252062E-2</v>
      </c>
    </row>
    <row r="11" spans="1:12" x14ac:dyDescent="0.4">
      <c r="A11" s="29" t="s">
        <v>165</v>
      </c>
      <c r="B11" s="30">
        <v>3.2499543545736718E-2</v>
      </c>
      <c r="C11" s="30">
        <v>2.5163636363636364E-2</v>
      </c>
      <c r="D11" s="30">
        <v>2.2026431718061675E-2</v>
      </c>
      <c r="E11" s="30">
        <v>1.4740335806325654E-2</v>
      </c>
      <c r="F11" s="30">
        <v>1.2608914209115281E-2</v>
      </c>
      <c r="G11" s="30">
        <v>1.6963834548473253E-2</v>
      </c>
      <c r="H11" s="30">
        <v>1.5579769068141161E-2</v>
      </c>
      <c r="I11" s="30">
        <v>1.9874905009645175E-2</v>
      </c>
      <c r="J11" s="30">
        <v>1.9638989169675089E-2</v>
      </c>
      <c r="K11" s="30">
        <v>2.1166077015889895E-2</v>
      </c>
      <c r="L11" s="30">
        <v>2.2372594628885599E-2</v>
      </c>
    </row>
    <row r="12" spans="1:12" x14ac:dyDescent="0.4">
      <c r="A12" s="29" t="s">
        <v>164</v>
      </c>
      <c r="B12" s="30">
        <v>2.7935000912908528E-2</v>
      </c>
      <c r="C12" s="30">
        <v>2.4727272727272726E-2</v>
      </c>
      <c r="D12" s="30">
        <v>2.7648968235566892E-2</v>
      </c>
      <c r="E12" s="30">
        <v>2.479500195236236E-2</v>
      </c>
      <c r="F12" s="30">
        <v>3.0747319034852547E-2</v>
      </c>
      <c r="G12" s="30">
        <v>2.8694145672417525E-2</v>
      </c>
      <c r="H12" s="30">
        <v>2.9403154984550334E-2</v>
      </c>
      <c r="I12" s="30">
        <v>2.726953878529257E-2</v>
      </c>
      <c r="J12" s="30">
        <v>2.5294825511432011E-2</v>
      </c>
      <c r="K12" s="30">
        <v>2.5031186731835006E-2</v>
      </c>
      <c r="L12" s="30">
        <v>2.4000845844787483E-2</v>
      </c>
    </row>
    <row r="13" spans="1:12" x14ac:dyDescent="0.4">
      <c r="A13" s="29" t="s">
        <v>163</v>
      </c>
      <c r="B13" s="30">
        <v>8.4900492970604348E-3</v>
      </c>
      <c r="C13" s="30">
        <v>6.4727272727272724E-3</v>
      </c>
      <c r="D13" s="30">
        <v>6.6658938094134017E-3</v>
      </c>
      <c r="E13" s="30">
        <v>5.4666146036704416E-3</v>
      </c>
      <c r="F13" s="30">
        <v>6.4929624664879356E-3</v>
      </c>
      <c r="G13" s="30">
        <v>4.2229120046199378E-3</v>
      </c>
      <c r="H13" s="30">
        <v>8.0013010245568381E-3</v>
      </c>
      <c r="I13" s="30">
        <v>7.2192669667387622E-3</v>
      </c>
      <c r="J13" s="30">
        <v>5.9446450060168469E-3</v>
      </c>
      <c r="K13" s="30">
        <v>6.0941941552996991E-3</v>
      </c>
      <c r="L13" s="30">
        <v>1.061535208289279E-2</v>
      </c>
    </row>
    <row r="14" spans="1:12" x14ac:dyDescent="0.4">
      <c r="A14" s="29" t="s">
        <v>162</v>
      </c>
      <c r="B14" s="30">
        <v>4.4732517801716271E-3</v>
      </c>
      <c r="C14" s="30">
        <v>6.4000000000000003E-3</v>
      </c>
      <c r="D14" s="30">
        <v>8.2309297472756785E-3</v>
      </c>
      <c r="E14" s="30">
        <v>7.1749316673174537E-3</v>
      </c>
      <c r="F14" s="30">
        <v>6.618632707774799E-3</v>
      </c>
      <c r="G14" s="30">
        <v>6.4606944344185379E-3</v>
      </c>
      <c r="H14" s="30">
        <v>6.4400715563506265E-3</v>
      </c>
      <c r="I14" s="30">
        <v>5.4071432746828785E-3</v>
      </c>
      <c r="J14" s="30">
        <v>5.7039711191335741E-3</v>
      </c>
      <c r="K14" s="30">
        <v>7.7915703797623677E-3</v>
      </c>
      <c r="L14" s="30">
        <v>8.2892789173186713E-3</v>
      </c>
    </row>
    <row r="15" spans="1:12" x14ac:dyDescent="0.4">
      <c r="A15" s="29" t="s">
        <v>161</v>
      </c>
      <c r="B15" s="30">
        <v>2.0083987584444038E-3</v>
      </c>
      <c r="C15" s="30">
        <v>2.3272727272727273E-3</v>
      </c>
      <c r="D15" s="30">
        <v>2.8982146997449569E-3</v>
      </c>
      <c r="E15" s="30">
        <v>2.6844982428738773E-3</v>
      </c>
      <c r="F15" s="30">
        <v>2.3458445040214475E-3</v>
      </c>
      <c r="G15" s="30">
        <v>2.4543420197791093E-3</v>
      </c>
      <c r="H15" s="30">
        <v>4.4234834932509355E-3</v>
      </c>
      <c r="I15" s="30">
        <v>4.6472204360787977E-3</v>
      </c>
      <c r="J15" s="30">
        <v>3.4897713598074608E-3</v>
      </c>
      <c r="K15" s="30">
        <v>4.5808707744534657E-3</v>
      </c>
      <c r="L15" s="30">
        <v>5.5402833580038063E-3</v>
      </c>
    </row>
    <row r="16" spans="1:12" x14ac:dyDescent="0.4">
      <c r="A16" s="29" t="s">
        <v>160</v>
      </c>
      <c r="B16" s="30">
        <v>0.14460471060799707</v>
      </c>
      <c r="C16" s="30">
        <v>0.16916363636363638</v>
      </c>
      <c r="D16" s="30">
        <v>0.14728727104103873</v>
      </c>
      <c r="E16" s="30">
        <v>0.15950800468566967</v>
      </c>
      <c r="F16" s="30">
        <v>0.15553786863270777</v>
      </c>
      <c r="G16" s="30">
        <v>0.13787627228759114</v>
      </c>
      <c r="H16" s="30">
        <v>0.12239388518458286</v>
      </c>
      <c r="I16" s="30">
        <v>0.1172911673583913</v>
      </c>
      <c r="J16" s="30">
        <v>0.11280385078219013</v>
      </c>
      <c r="K16" s="30">
        <v>0.10589173602732162</v>
      </c>
      <c r="L16" s="30">
        <v>9.625713681539437E-2</v>
      </c>
    </row>
    <row r="17" spans="1:12" x14ac:dyDescent="0.4">
      <c r="A17" s="29"/>
      <c r="B17" s="31">
        <v>1</v>
      </c>
      <c r="C17" s="31">
        <v>1</v>
      </c>
      <c r="D17" s="31">
        <v>1</v>
      </c>
      <c r="E17" s="31">
        <v>1</v>
      </c>
      <c r="F17" s="31">
        <v>0.99999999999999989</v>
      </c>
      <c r="G17" s="31">
        <v>1</v>
      </c>
      <c r="H17" s="31">
        <v>1.0000000000000002</v>
      </c>
      <c r="I17" s="31">
        <v>1.0000000000000002</v>
      </c>
      <c r="J17" s="31">
        <v>1</v>
      </c>
      <c r="K17" s="31">
        <v>0.99999999999999989</v>
      </c>
      <c r="L17" s="31">
        <v>0.99999999999999989</v>
      </c>
    </row>
  </sheetData>
  <phoneticPr fontId="5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L16"/>
  <sheetViews>
    <sheetView workbookViewId="0">
      <selection activeCell="H20" sqref="H20"/>
    </sheetView>
  </sheetViews>
  <sheetFormatPr defaultColWidth="8" defaultRowHeight="18.75" x14ac:dyDescent="0.4"/>
  <cols>
    <col min="1" max="1" width="16.25" style="27" customWidth="1"/>
    <col min="2" max="16384" width="8" style="27"/>
  </cols>
  <sheetData>
    <row r="1" spans="1:12" x14ac:dyDescent="0.4">
      <c r="A1" s="27" t="s">
        <v>184</v>
      </c>
    </row>
    <row r="2" spans="1:12" x14ac:dyDescent="0.4">
      <c r="A2" s="28" t="s">
        <v>177</v>
      </c>
      <c r="B2" s="28" t="s">
        <v>0</v>
      </c>
      <c r="C2" s="28" t="s">
        <v>1</v>
      </c>
      <c r="D2" s="28" t="s">
        <v>2</v>
      </c>
      <c r="E2" s="28" t="s">
        <v>3</v>
      </c>
      <c r="F2" s="28" t="s">
        <v>4</v>
      </c>
      <c r="G2" s="28" t="s">
        <v>5</v>
      </c>
      <c r="H2" s="28" t="s">
        <v>6</v>
      </c>
      <c r="I2" s="28" t="s">
        <v>16</v>
      </c>
      <c r="J2" s="28" t="s">
        <v>17</v>
      </c>
      <c r="K2" s="28" t="s">
        <v>18</v>
      </c>
      <c r="L2" s="28" t="s">
        <v>19</v>
      </c>
    </row>
    <row r="3" spans="1:12" x14ac:dyDescent="0.4">
      <c r="A3" s="29" t="s">
        <v>160</v>
      </c>
      <c r="B3" s="32">
        <v>0.42559999999999998</v>
      </c>
      <c r="C3" s="32">
        <v>0.51380000000000003</v>
      </c>
      <c r="D3" s="32">
        <v>0.53959999999999997</v>
      </c>
      <c r="E3" s="32">
        <v>0.624</v>
      </c>
      <c r="F3" s="32">
        <v>0.6119</v>
      </c>
      <c r="G3" s="32">
        <v>0.63170000000000004</v>
      </c>
      <c r="H3" s="32">
        <v>0.62239999999999995</v>
      </c>
      <c r="I3" s="32">
        <v>0.63480000000000003</v>
      </c>
      <c r="J3" s="32">
        <v>0.66369999999999996</v>
      </c>
      <c r="K3" s="32">
        <v>0.70399999999999996</v>
      </c>
      <c r="L3" s="32">
        <v>0.6734</v>
      </c>
    </row>
    <row r="4" spans="1:12" x14ac:dyDescent="0.4">
      <c r="A4" s="29" t="s">
        <v>163</v>
      </c>
      <c r="B4" s="32">
        <v>0.1021</v>
      </c>
      <c r="C4" s="32">
        <v>9.9699999999999997E-2</v>
      </c>
      <c r="D4" s="32">
        <v>0.12180000000000001</v>
      </c>
      <c r="E4" s="32">
        <v>0.1263</v>
      </c>
      <c r="F4" s="32">
        <v>0.15229999999999999</v>
      </c>
      <c r="G4" s="32">
        <v>0.1188</v>
      </c>
      <c r="H4" s="32">
        <v>0.25030000000000002</v>
      </c>
      <c r="I4" s="32">
        <v>0.25490000000000002</v>
      </c>
      <c r="J4" s="32">
        <v>0.2407</v>
      </c>
      <c r="K4" s="32">
        <v>0.27189999999999998</v>
      </c>
      <c r="L4" s="32">
        <v>0.53749999999999998</v>
      </c>
    </row>
    <row r="5" spans="1:12" x14ac:dyDescent="0.4">
      <c r="A5" s="29" t="s">
        <v>164</v>
      </c>
      <c r="B5" s="32">
        <v>0.1739</v>
      </c>
      <c r="C5" s="32">
        <v>0.1804</v>
      </c>
      <c r="D5" s="32">
        <v>0.2452</v>
      </c>
      <c r="E5" s="32">
        <v>0.27900000000000003</v>
      </c>
      <c r="F5" s="32">
        <v>0.376</v>
      </c>
      <c r="G5" s="32">
        <v>0.40379999999999999</v>
      </c>
      <c r="H5" s="32">
        <v>0.43419999999999997</v>
      </c>
      <c r="I5" s="32">
        <v>0.45419999999999999</v>
      </c>
      <c r="J5" s="32">
        <v>0.48459999999999998</v>
      </c>
      <c r="K5" s="32">
        <v>0.51060000000000005</v>
      </c>
      <c r="L5" s="32">
        <v>0.53459999999999996</v>
      </c>
    </row>
    <row r="6" spans="1:12" x14ac:dyDescent="0.4">
      <c r="A6" s="29" t="s">
        <v>171</v>
      </c>
      <c r="B6" s="32">
        <v>0.15140000000000001</v>
      </c>
      <c r="C6" s="32">
        <v>0.17710000000000001</v>
      </c>
      <c r="D6" s="32">
        <v>0.2112</v>
      </c>
      <c r="E6" s="32">
        <v>0.2366</v>
      </c>
      <c r="F6" s="32">
        <v>0.26600000000000001</v>
      </c>
      <c r="G6" s="32">
        <v>0.29980000000000001</v>
      </c>
      <c r="H6" s="32">
        <v>0.31309999999999999</v>
      </c>
      <c r="I6" s="32">
        <v>0.37280000000000002</v>
      </c>
      <c r="J6" s="32">
        <v>0.44700000000000001</v>
      </c>
      <c r="K6" s="32">
        <v>0.49109999999999998</v>
      </c>
      <c r="L6" s="32">
        <v>0.50090000000000001</v>
      </c>
    </row>
    <row r="7" spans="1:12" x14ac:dyDescent="0.4">
      <c r="A7" s="29" t="s">
        <v>173</v>
      </c>
      <c r="B7" s="32">
        <v>0.15210000000000001</v>
      </c>
      <c r="C7" s="32">
        <v>0.18579999999999999</v>
      </c>
      <c r="D7" s="32">
        <v>0.24510000000000001</v>
      </c>
      <c r="E7" s="32">
        <v>0.30080000000000001</v>
      </c>
      <c r="F7" s="32">
        <v>0.33379999999999999</v>
      </c>
      <c r="G7" s="32">
        <v>0.37969999999999998</v>
      </c>
      <c r="H7" s="32">
        <v>0.4007</v>
      </c>
      <c r="I7" s="32">
        <v>0.42459999999999998</v>
      </c>
      <c r="J7" s="32">
        <v>0.4758</v>
      </c>
      <c r="K7" s="32">
        <v>0.50229999999999997</v>
      </c>
      <c r="L7" s="32">
        <v>0.48780000000000001</v>
      </c>
    </row>
    <row r="8" spans="1:12" x14ac:dyDescent="0.4">
      <c r="A8" s="29" t="s">
        <v>165</v>
      </c>
      <c r="B8" s="32">
        <v>0.22570000000000001</v>
      </c>
      <c r="C8" s="32">
        <v>0.21310000000000001</v>
      </c>
      <c r="D8" s="32">
        <v>0.2455</v>
      </c>
      <c r="E8" s="32">
        <v>0.19819999999999999</v>
      </c>
      <c r="F8" s="32">
        <v>0.18340000000000001</v>
      </c>
      <c r="G8" s="32">
        <v>0.2752</v>
      </c>
      <c r="H8" s="32">
        <v>0.2873</v>
      </c>
      <c r="I8" s="32">
        <v>0.38009999999999999</v>
      </c>
      <c r="J8" s="32">
        <v>0.4219</v>
      </c>
      <c r="K8" s="32">
        <v>0.49380000000000002</v>
      </c>
      <c r="L8" s="32">
        <v>0.48330000000000001</v>
      </c>
    </row>
    <row r="9" spans="1:12" x14ac:dyDescent="0.4">
      <c r="A9" s="29" t="s">
        <v>162</v>
      </c>
      <c r="B9" s="32">
        <v>9.9599999999999994E-2</v>
      </c>
      <c r="C9" s="32">
        <v>0.1709</v>
      </c>
      <c r="D9" s="32">
        <v>0.27410000000000001</v>
      </c>
      <c r="E9" s="32">
        <v>0.27839999999999998</v>
      </c>
      <c r="F9" s="32">
        <v>0.29699999999999999</v>
      </c>
      <c r="G9" s="32">
        <v>0.31509999999999999</v>
      </c>
      <c r="H9" s="32">
        <v>0.33729999999999999</v>
      </c>
      <c r="I9" s="32">
        <v>0.32290000000000002</v>
      </c>
      <c r="J9" s="32">
        <v>0.38040000000000002</v>
      </c>
      <c r="K9" s="32">
        <v>0.45040000000000002</v>
      </c>
      <c r="L9" s="32">
        <v>0.42749999999999999</v>
      </c>
    </row>
    <row r="10" spans="1:12" x14ac:dyDescent="0.4">
      <c r="A10" s="29" t="s">
        <v>167</v>
      </c>
      <c r="B10" s="32">
        <v>7.22E-2</v>
      </c>
      <c r="C10" s="32">
        <v>7.7799999999999994E-2</v>
      </c>
      <c r="D10" s="32">
        <v>0.113</v>
      </c>
      <c r="E10" s="32">
        <v>0.14660000000000001</v>
      </c>
      <c r="F10" s="32">
        <v>0.1928</v>
      </c>
      <c r="G10" s="32">
        <v>0.26450000000000001</v>
      </c>
      <c r="H10" s="32">
        <v>0.27989999999999998</v>
      </c>
      <c r="I10" s="32">
        <v>0.34239999999999998</v>
      </c>
      <c r="J10" s="32">
        <v>0.3543</v>
      </c>
      <c r="K10" s="32">
        <v>0.3821</v>
      </c>
      <c r="L10" s="32">
        <v>0.38179999999999997</v>
      </c>
    </row>
    <row r="11" spans="1:12" x14ac:dyDescent="0.4">
      <c r="A11" s="29" t="s">
        <v>172</v>
      </c>
      <c r="B11" s="32">
        <v>7.7399999999999997E-2</v>
      </c>
      <c r="C11" s="32">
        <v>0.1087</v>
      </c>
      <c r="D11" s="32">
        <v>0.13700000000000001</v>
      </c>
      <c r="E11" s="32">
        <v>0.16839999999999999</v>
      </c>
      <c r="F11" s="32">
        <v>0.1875</v>
      </c>
      <c r="G11" s="32">
        <v>0.21829999999999999</v>
      </c>
      <c r="H11" s="32">
        <v>0.25640000000000002</v>
      </c>
      <c r="I11" s="32">
        <v>0.28039999999999998</v>
      </c>
      <c r="J11" s="32">
        <v>0.33090000000000003</v>
      </c>
      <c r="K11" s="32">
        <v>0.372</v>
      </c>
      <c r="L11" s="32">
        <v>0.37440000000000001</v>
      </c>
    </row>
    <row r="12" spans="1:12" x14ac:dyDescent="0.4">
      <c r="A12" s="29" t="s">
        <v>170</v>
      </c>
      <c r="B12" s="32">
        <v>3.1800000000000002E-2</v>
      </c>
      <c r="C12" s="32">
        <v>4.07E-2</v>
      </c>
      <c r="D12" s="32">
        <v>7.9899999999999999E-2</v>
      </c>
      <c r="E12" s="32">
        <v>0.1152</v>
      </c>
      <c r="F12" s="32">
        <v>0.1472</v>
      </c>
      <c r="G12" s="32">
        <v>0.1779</v>
      </c>
      <c r="H12" s="32">
        <v>0.23549999999999999</v>
      </c>
      <c r="I12" s="32">
        <v>0.25769999999999998</v>
      </c>
      <c r="J12" s="32">
        <v>0.30449999999999999</v>
      </c>
      <c r="K12" s="32">
        <v>0.32690000000000002</v>
      </c>
      <c r="L12" s="32">
        <v>0.3306</v>
      </c>
    </row>
    <row r="13" spans="1:12" x14ac:dyDescent="0.4">
      <c r="A13" s="29" t="s">
        <v>169</v>
      </c>
      <c r="B13" s="32">
        <v>7.85E-2</v>
      </c>
      <c r="C13" s="32">
        <v>9.4500000000000001E-2</v>
      </c>
      <c r="D13" s="32">
        <v>0.1144</v>
      </c>
      <c r="E13" s="32">
        <v>0.1346</v>
      </c>
      <c r="F13" s="32">
        <v>0.1716</v>
      </c>
      <c r="G13" s="32">
        <v>0.18709999999999999</v>
      </c>
      <c r="H13" s="32">
        <v>0.23569999999999999</v>
      </c>
      <c r="I13" s="32">
        <v>0.25519999999999998</v>
      </c>
      <c r="J13" s="32">
        <v>0.2898</v>
      </c>
      <c r="K13" s="32">
        <v>0.32900000000000001</v>
      </c>
      <c r="L13" s="32">
        <v>0.32829999999999998</v>
      </c>
    </row>
    <row r="14" spans="1:12" x14ac:dyDescent="0.4">
      <c r="A14" s="29" t="s">
        <v>161</v>
      </c>
      <c r="B14" s="32">
        <v>4.5499999999999999E-2</v>
      </c>
      <c r="C14" s="32">
        <v>6.1199999999999997E-2</v>
      </c>
      <c r="D14" s="32">
        <v>9.3799999999999994E-2</v>
      </c>
      <c r="E14" s="32">
        <v>7.9600000000000004E-2</v>
      </c>
      <c r="F14" s="32">
        <v>9.2399999999999996E-2</v>
      </c>
      <c r="G14" s="32">
        <v>9.6000000000000002E-2</v>
      </c>
      <c r="H14" s="32">
        <v>0.15540000000000001</v>
      </c>
      <c r="I14" s="32">
        <v>0.17630000000000001</v>
      </c>
      <c r="J14" s="32">
        <v>0.18729999999999999</v>
      </c>
      <c r="K14" s="32">
        <v>0.27650000000000002</v>
      </c>
      <c r="L14" s="32">
        <v>0.32190000000000002</v>
      </c>
    </row>
    <row r="15" spans="1:12" x14ac:dyDescent="0.4">
      <c r="A15" s="29" t="s">
        <v>166</v>
      </c>
      <c r="B15" s="32">
        <v>0.1429</v>
      </c>
      <c r="C15" s="32">
        <v>0.1394</v>
      </c>
      <c r="D15" s="32">
        <v>0.20039999999999999</v>
      </c>
      <c r="E15" s="32">
        <v>0.15359999999999999</v>
      </c>
      <c r="F15" s="32">
        <v>0.15429999999999999</v>
      </c>
      <c r="G15" s="32">
        <v>0.16</v>
      </c>
      <c r="H15" s="32">
        <v>0.1578</v>
      </c>
      <c r="I15" s="32">
        <v>0.17879999999999999</v>
      </c>
      <c r="J15" s="32">
        <v>0.1822</v>
      </c>
      <c r="K15" s="32">
        <v>0.2384</v>
      </c>
      <c r="L15" s="32">
        <v>0.2412</v>
      </c>
    </row>
    <row r="16" spans="1:12" x14ac:dyDescent="0.4">
      <c r="A16" s="29" t="s">
        <v>168</v>
      </c>
      <c r="B16" s="32">
        <v>2.3800000000000002E-2</v>
      </c>
      <c r="C16" s="32">
        <v>4.02E-2</v>
      </c>
      <c r="D16" s="32">
        <v>4.6199999999999998E-2</v>
      </c>
      <c r="E16" s="32">
        <v>5.1200000000000002E-2</v>
      </c>
      <c r="F16" s="32">
        <v>6.7299999999999999E-2</v>
      </c>
      <c r="G16" s="32">
        <v>8.8300000000000003E-2</v>
      </c>
      <c r="H16" s="32">
        <v>0.10979999999999999</v>
      </c>
      <c r="I16" s="32">
        <v>0.16039999999999999</v>
      </c>
      <c r="J16" s="32">
        <v>0.1636</v>
      </c>
      <c r="K16" s="32">
        <v>0.25180000000000002</v>
      </c>
      <c r="L16" s="32">
        <v>0.2397</v>
      </c>
    </row>
  </sheetData>
  <phoneticPr fontId="5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H9"/>
  <sheetViews>
    <sheetView workbookViewId="0">
      <selection activeCell="C11" sqref="C11"/>
    </sheetView>
  </sheetViews>
  <sheetFormatPr defaultColWidth="8.75" defaultRowHeight="18.75" x14ac:dyDescent="0.4"/>
  <cols>
    <col min="1" max="1" width="55.75" style="34" customWidth="1"/>
    <col min="2" max="2" width="14.5" style="35" customWidth="1"/>
    <col min="3" max="3" width="11.75" style="35" bestFit="1" customWidth="1"/>
    <col min="4" max="4" width="20" style="35" bestFit="1" customWidth="1"/>
    <col min="5" max="5" width="15.875" style="35" bestFit="1" customWidth="1"/>
    <col min="6" max="6" width="13.25" style="35" bestFit="1" customWidth="1"/>
    <col min="7" max="7" width="15.75" style="35" bestFit="1" customWidth="1"/>
    <col min="8" max="8" width="14.125" style="35" customWidth="1"/>
    <col min="9" max="16384" width="8.75" style="34"/>
  </cols>
  <sheetData>
    <row r="1" spans="1:8" x14ac:dyDescent="0.4">
      <c r="A1" s="34" t="s">
        <v>185</v>
      </c>
    </row>
    <row r="2" spans="1:8" s="37" customFormat="1" x14ac:dyDescent="0.4">
      <c r="A2" s="36"/>
      <c r="B2" s="1"/>
      <c r="C2" s="48" t="s">
        <v>45</v>
      </c>
      <c r="D2" s="48"/>
      <c r="E2" s="48"/>
      <c r="F2" s="48" t="s">
        <v>44</v>
      </c>
      <c r="G2" s="48"/>
    </row>
    <row r="3" spans="1:8" s="37" customFormat="1" x14ac:dyDescent="0.4">
      <c r="A3" s="38" t="s">
        <v>179</v>
      </c>
      <c r="B3" s="11" t="s">
        <v>41</v>
      </c>
      <c r="C3" s="46" t="s">
        <v>9</v>
      </c>
      <c r="D3" s="46" t="s">
        <v>10</v>
      </c>
      <c r="E3" s="46" t="s">
        <v>11</v>
      </c>
      <c r="F3" s="46" t="s">
        <v>60</v>
      </c>
      <c r="G3" s="46" t="s">
        <v>59</v>
      </c>
    </row>
    <row r="4" spans="1:8" x14ac:dyDescent="0.4">
      <c r="A4" s="39" t="s">
        <v>181</v>
      </c>
      <c r="B4" s="40">
        <v>30980</v>
      </c>
      <c r="C4" s="40">
        <v>10386</v>
      </c>
      <c r="D4" s="40">
        <v>2831</v>
      </c>
      <c r="E4" s="40">
        <v>1273</v>
      </c>
      <c r="F4" s="40">
        <v>2771978826</v>
      </c>
      <c r="G4" s="40">
        <v>1130519189</v>
      </c>
      <c r="H4" s="34"/>
    </row>
    <row r="5" spans="1:8" x14ac:dyDescent="0.4">
      <c r="A5" s="39" t="s">
        <v>180</v>
      </c>
      <c r="B5" s="40">
        <v>6252</v>
      </c>
      <c r="C5" s="40">
        <v>2081</v>
      </c>
      <c r="D5" s="40">
        <v>660</v>
      </c>
      <c r="E5" s="40">
        <v>263</v>
      </c>
      <c r="F5" s="40">
        <v>617048525</v>
      </c>
      <c r="G5" s="40">
        <v>271134462</v>
      </c>
      <c r="H5" s="34"/>
    </row>
    <row r="6" spans="1:8" x14ac:dyDescent="0.4">
      <c r="A6" s="39" t="s">
        <v>183</v>
      </c>
      <c r="B6" s="40">
        <v>4093</v>
      </c>
      <c r="C6" s="40">
        <v>1779</v>
      </c>
      <c r="D6" s="40">
        <v>455</v>
      </c>
      <c r="E6" s="40">
        <v>265</v>
      </c>
      <c r="F6" s="40">
        <v>575176181</v>
      </c>
      <c r="G6" s="40">
        <v>220664811</v>
      </c>
      <c r="H6" s="34"/>
    </row>
    <row r="7" spans="1:8" x14ac:dyDescent="0.4">
      <c r="A7" s="39" t="s">
        <v>182</v>
      </c>
      <c r="B7" s="40">
        <v>1017</v>
      </c>
      <c r="C7" s="40">
        <v>260</v>
      </c>
      <c r="D7" s="40">
        <v>112</v>
      </c>
      <c r="E7" s="40">
        <v>27</v>
      </c>
      <c r="F7" s="40">
        <v>66376584</v>
      </c>
      <c r="G7" s="40">
        <v>41709183</v>
      </c>
      <c r="H7" s="34"/>
    </row>
    <row r="8" spans="1:8" x14ac:dyDescent="0.4">
      <c r="A8" s="47" t="s">
        <v>189</v>
      </c>
      <c r="B8" s="40">
        <v>8047</v>
      </c>
      <c r="C8" s="40">
        <v>2777</v>
      </c>
      <c r="D8" s="40">
        <v>748</v>
      </c>
      <c r="E8" s="40">
        <v>373</v>
      </c>
      <c r="F8" s="40">
        <v>762959680</v>
      </c>
      <c r="G8" s="40">
        <v>313730664</v>
      </c>
      <c r="H8" s="34"/>
    </row>
    <row r="9" spans="1:8" x14ac:dyDescent="0.4">
      <c r="A9" s="47" t="s">
        <v>190</v>
      </c>
      <c r="B9" s="40">
        <v>1608</v>
      </c>
      <c r="C9" s="40">
        <v>638</v>
      </c>
      <c r="D9" s="40">
        <v>181</v>
      </c>
      <c r="E9" s="40">
        <v>109</v>
      </c>
      <c r="F9" s="40">
        <v>171979214</v>
      </c>
      <c r="G9" s="40">
        <v>78780673</v>
      </c>
      <c r="H9" s="34"/>
    </row>
  </sheetData>
  <mergeCells count="2">
    <mergeCell ref="C2:E2"/>
    <mergeCell ref="F2:G2"/>
  </mergeCells>
  <phoneticPr fontId="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5"/>
  <sheetViews>
    <sheetView workbookViewId="0"/>
  </sheetViews>
  <sheetFormatPr defaultRowHeight="18.75" x14ac:dyDescent="0.4"/>
  <cols>
    <col min="1" max="1" width="26.75" bestFit="1" customWidth="1"/>
    <col min="2" max="9" width="13.25" bestFit="1" customWidth="1"/>
    <col min="10" max="12" width="13.25" customWidth="1"/>
  </cols>
  <sheetData>
    <row r="1" spans="1:12" x14ac:dyDescent="0.4">
      <c r="A1" t="s">
        <v>21</v>
      </c>
    </row>
    <row r="2" spans="1:12" x14ac:dyDescent="0.4">
      <c r="A2" s="6" t="s">
        <v>7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16</v>
      </c>
      <c r="J2" s="6" t="s">
        <v>17</v>
      </c>
      <c r="K2" s="6" t="s">
        <v>18</v>
      </c>
      <c r="L2" s="6" t="s">
        <v>19</v>
      </c>
    </row>
    <row r="3" spans="1:12" x14ac:dyDescent="0.4">
      <c r="A3" s="3" t="s">
        <v>9</v>
      </c>
      <c r="B3" s="4">
        <v>844197012</v>
      </c>
      <c r="C3" s="4">
        <v>1337571546</v>
      </c>
      <c r="D3" s="4">
        <v>1752894393</v>
      </c>
      <c r="E3" s="4">
        <v>2453557131</v>
      </c>
      <c r="F3" s="4">
        <v>2489611706</v>
      </c>
      <c r="G3" s="4">
        <v>3006768431</v>
      </c>
      <c r="H3" s="4">
        <v>3244769286</v>
      </c>
      <c r="I3" s="4">
        <v>3735405023</v>
      </c>
      <c r="J3" s="4">
        <v>4879185322</v>
      </c>
      <c r="K3" s="4">
        <v>6391407353</v>
      </c>
      <c r="L3" s="4">
        <v>7681395883</v>
      </c>
    </row>
    <row r="4" spans="1:12" x14ac:dyDescent="0.4">
      <c r="A4" s="3" t="s">
        <v>10</v>
      </c>
      <c r="B4" s="4">
        <v>408023268</v>
      </c>
      <c r="C4" s="4">
        <v>614845180</v>
      </c>
      <c r="D4" s="4">
        <v>782711200</v>
      </c>
      <c r="E4" s="4">
        <v>827292572</v>
      </c>
      <c r="F4" s="4">
        <v>893865773</v>
      </c>
      <c r="G4" s="4">
        <v>999025874</v>
      </c>
      <c r="H4" s="4">
        <v>1057091804</v>
      </c>
      <c r="I4" s="4">
        <v>1209074017</v>
      </c>
      <c r="J4" s="4">
        <v>1497073551</v>
      </c>
      <c r="K4" s="4">
        <v>2023670011</v>
      </c>
      <c r="L4" s="4">
        <v>2667071661</v>
      </c>
    </row>
    <row r="5" spans="1:12" x14ac:dyDescent="0.4">
      <c r="B5" s="2">
        <f>SUM(B3:B4)</f>
        <v>1252220280</v>
      </c>
      <c r="C5" s="2">
        <f t="shared" ref="C5:L5" si="0">SUM(C3:C4)</f>
        <v>1952416726</v>
      </c>
      <c r="D5" s="2">
        <f t="shared" si="0"/>
        <v>2535605593</v>
      </c>
      <c r="E5" s="2">
        <f t="shared" si="0"/>
        <v>3280849703</v>
      </c>
      <c r="F5" s="2">
        <f t="shared" si="0"/>
        <v>3383477479</v>
      </c>
      <c r="G5" s="2">
        <f t="shared" si="0"/>
        <v>4005794305</v>
      </c>
      <c r="H5" s="2">
        <f t="shared" si="0"/>
        <v>4301861090</v>
      </c>
      <c r="I5" s="2">
        <f t="shared" si="0"/>
        <v>4944479040</v>
      </c>
      <c r="J5" s="2">
        <f t="shared" si="0"/>
        <v>6376258873</v>
      </c>
      <c r="K5" s="2">
        <f t="shared" si="0"/>
        <v>8415077364</v>
      </c>
      <c r="L5" s="2">
        <f t="shared" si="0"/>
        <v>10348467544</v>
      </c>
    </row>
  </sheetData>
  <phoneticPr fontId="5"/>
  <pageMargins left="0.70866141732283472" right="0.70866141732283472" top="0.74803149606299213" bottom="0.74803149606299213" header="0.31496062992125984" footer="0.31496062992125984"/>
  <pageSetup paperSize="9" fitToHeight="0" orientation="landscape" horizontalDpi="1200" verticalDpi="1200" r:id="rId1"/>
  <headerFooter>
    <oddHeader>&amp;C&amp;A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14"/>
  <sheetViews>
    <sheetView workbookViewId="0">
      <selection activeCell="D11" sqref="D11"/>
    </sheetView>
  </sheetViews>
  <sheetFormatPr defaultRowHeight="18.75" x14ac:dyDescent="0.4"/>
  <cols>
    <col min="2" max="2" width="53.5" customWidth="1"/>
    <col min="3" max="4" width="17.375" style="1" customWidth="1"/>
    <col min="5" max="5" width="23.375" style="1" bestFit="1" customWidth="1"/>
    <col min="6" max="6" width="4.375" customWidth="1"/>
  </cols>
  <sheetData>
    <row r="1" spans="1:5" x14ac:dyDescent="0.4">
      <c r="A1" s="41" t="s">
        <v>58</v>
      </c>
    </row>
    <row r="2" spans="1:5" x14ac:dyDescent="0.4">
      <c r="A2" s="12" t="s">
        <v>192</v>
      </c>
      <c r="B2" s="12" t="s">
        <v>193</v>
      </c>
      <c r="C2" s="11" t="s">
        <v>41</v>
      </c>
      <c r="D2" s="11" t="s">
        <v>194</v>
      </c>
      <c r="E2" s="11" t="s">
        <v>21</v>
      </c>
    </row>
    <row r="3" spans="1:5" x14ac:dyDescent="0.4">
      <c r="A3" s="3">
        <v>1</v>
      </c>
      <c r="B3" s="3" t="s">
        <v>37</v>
      </c>
      <c r="C3" s="4">
        <v>13847</v>
      </c>
      <c r="D3" s="4">
        <v>4560</v>
      </c>
      <c r="E3" s="4">
        <v>952499772</v>
      </c>
    </row>
    <row r="4" spans="1:5" x14ac:dyDescent="0.4">
      <c r="A4" s="3">
        <v>2</v>
      </c>
      <c r="B4" s="3" t="s">
        <v>36</v>
      </c>
      <c r="C4" s="4">
        <v>9647</v>
      </c>
      <c r="D4" s="4">
        <v>2509</v>
      </c>
      <c r="E4" s="4">
        <v>790338240</v>
      </c>
    </row>
    <row r="5" spans="1:5" x14ac:dyDescent="0.4">
      <c r="A5" s="3">
        <v>3</v>
      </c>
      <c r="B5" s="3" t="s">
        <v>35</v>
      </c>
      <c r="C5" s="4">
        <v>9173</v>
      </c>
      <c r="D5" s="4">
        <v>2152</v>
      </c>
      <c r="E5" s="4">
        <v>702356027</v>
      </c>
    </row>
    <row r="6" spans="1:5" x14ac:dyDescent="0.4">
      <c r="A6" s="3">
        <v>4</v>
      </c>
      <c r="B6" s="3" t="s">
        <v>34</v>
      </c>
      <c r="C6" s="4">
        <v>7174</v>
      </c>
      <c r="D6" s="4">
        <v>7166</v>
      </c>
      <c r="E6" s="4">
        <v>2130602032</v>
      </c>
    </row>
    <row r="7" spans="1:5" x14ac:dyDescent="0.4">
      <c r="A7" s="3">
        <v>5</v>
      </c>
      <c r="B7" s="3" t="s">
        <v>33</v>
      </c>
      <c r="C7" s="4">
        <v>3005</v>
      </c>
      <c r="D7" s="4">
        <v>678</v>
      </c>
      <c r="E7" s="4">
        <v>210746523</v>
      </c>
    </row>
    <row r="8" spans="1:5" x14ac:dyDescent="0.4">
      <c r="A8" s="3">
        <v>6</v>
      </c>
      <c r="B8" s="3" t="s">
        <v>32</v>
      </c>
      <c r="C8" s="4">
        <v>2796</v>
      </c>
      <c r="D8" s="4">
        <v>256</v>
      </c>
      <c r="E8" s="4">
        <v>90129122</v>
      </c>
    </row>
    <row r="9" spans="1:5" x14ac:dyDescent="0.4">
      <c r="A9" s="3">
        <v>7</v>
      </c>
      <c r="B9" s="3" t="s">
        <v>31</v>
      </c>
      <c r="C9" s="4">
        <v>2694</v>
      </c>
      <c r="D9" s="4">
        <v>1102</v>
      </c>
      <c r="E9" s="4">
        <v>238419192</v>
      </c>
    </row>
    <row r="10" spans="1:5" x14ac:dyDescent="0.4">
      <c r="A10" s="3">
        <v>8</v>
      </c>
      <c r="B10" s="3" t="s">
        <v>30</v>
      </c>
      <c r="C10" s="4">
        <v>2504</v>
      </c>
      <c r="D10" s="4">
        <v>2402</v>
      </c>
      <c r="E10" s="4">
        <v>902421484</v>
      </c>
    </row>
    <row r="11" spans="1:5" x14ac:dyDescent="0.4">
      <c r="A11" s="3">
        <v>9</v>
      </c>
      <c r="B11" s="3" t="s">
        <v>29</v>
      </c>
      <c r="C11" s="4">
        <v>2175</v>
      </c>
      <c r="D11" s="4">
        <v>2169</v>
      </c>
      <c r="E11" s="4">
        <v>896242848</v>
      </c>
    </row>
    <row r="12" spans="1:5" x14ac:dyDescent="0.4">
      <c r="A12" s="3">
        <v>10</v>
      </c>
      <c r="B12" s="3" t="s">
        <v>28</v>
      </c>
      <c r="C12" s="4">
        <v>1990</v>
      </c>
      <c r="D12" s="4">
        <v>1982</v>
      </c>
      <c r="E12" s="4">
        <v>682031302</v>
      </c>
    </row>
    <row r="13" spans="1:5" x14ac:dyDescent="0.4">
      <c r="A13" s="3"/>
      <c r="B13" s="3" t="s">
        <v>27</v>
      </c>
      <c r="C13" s="4">
        <v>30083</v>
      </c>
      <c r="D13" s="4">
        <v>16675</v>
      </c>
      <c r="E13" s="4">
        <v>2752681002</v>
      </c>
    </row>
    <row r="14" spans="1:5" x14ac:dyDescent="0.4">
      <c r="A14" s="3"/>
      <c r="B14" s="3" t="s">
        <v>26</v>
      </c>
      <c r="C14" s="4">
        <v>85088</v>
      </c>
      <c r="D14" s="4">
        <v>41651</v>
      </c>
      <c r="E14" s="4">
        <v>10348467544</v>
      </c>
    </row>
  </sheetData>
  <autoFilter ref="A2:E2" xr:uid="{00000000-0009-0000-0000-000003000000}"/>
  <phoneticPr fontId="5"/>
  <pageMargins left="0.70866141732283472" right="0.70866141732283472" top="0.74803149606299213" bottom="0.74803149606299213" header="0.31496062992125984" footer="0.31496062992125984"/>
  <pageSetup paperSize="9" scale="48" fitToHeight="0" orientation="portrait" r:id="rId1"/>
  <headerFooter>
    <oddHeader>&amp;C&amp;A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14"/>
  <sheetViews>
    <sheetView workbookViewId="0">
      <selection activeCell="A2" sqref="A2"/>
    </sheetView>
  </sheetViews>
  <sheetFormatPr defaultRowHeight="18.75" x14ac:dyDescent="0.4"/>
  <cols>
    <col min="2" max="2" width="53.5" customWidth="1"/>
    <col min="3" max="5" width="17.375" style="1" customWidth="1"/>
    <col min="6" max="6" width="21.875" customWidth="1"/>
    <col min="7" max="7" width="11.125" bestFit="1" customWidth="1"/>
  </cols>
  <sheetData>
    <row r="1" spans="1:5" x14ac:dyDescent="0.4">
      <c r="A1" t="s">
        <v>51</v>
      </c>
    </row>
    <row r="2" spans="1:5" ht="56.25" x14ac:dyDescent="0.4">
      <c r="A2" s="15" t="s">
        <v>192</v>
      </c>
      <c r="B2" s="15" t="s">
        <v>42</v>
      </c>
      <c r="C2" s="14" t="s">
        <v>41</v>
      </c>
      <c r="D2" s="14" t="s">
        <v>50</v>
      </c>
      <c r="E2" s="13" t="s">
        <v>49</v>
      </c>
    </row>
    <row r="3" spans="1:5" x14ac:dyDescent="0.4">
      <c r="A3" s="3">
        <v>1</v>
      </c>
      <c r="B3" s="3" t="s">
        <v>34</v>
      </c>
      <c r="C3" s="4">
        <v>7174</v>
      </c>
      <c r="D3" s="4">
        <v>7166</v>
      </c>
      <c r="E3" s="4">
        <v>2130602032</v>
      </c>
    </row>
    <row r="4" spans="1:5" x14ac:dyDescent="0.4">
      <c r="A4" s="3">
        <v>2</v>
      </c>
      <c r="B4" s="3" t="s">
        <v>29</v>
      </c>
      <c r="C4" s="4">
        <v>2175</v>
      </c>
      <c r="D4" s="4">
        <v>2169</v>
      </c>
      <c r="E4" s="4">
        <v>896242848</v>
      </c>
    </row>
    <row r="5" spans="1:5" x14ac:dyDescent="0.4">
      <c r="A5" s="3">
        <v>3</v>
      </c>
      <c r="B5" s="3" t="s">
        <v>30</v>
      </c>
      <c r="C5" s="4">
        <v>2504</v>
      </c>
      <c r="D5" s="4">
        <v>2362</v>
      </c>
      <c r="E5" s="4">
        <v>854166398</v>
      </c>
    </row>
    <row r="6" spans="1:5" x14ac:dyDescent="0.4">
      <c r="A6" s="3">
        <v>4</v>
      </c>
      <c r="B6" s="3" t="s">
        <v>28</v>
      </c>
      <c r="C6" s="4">
        <v>1990</v>
      </c>
      <c r="D6" s="4">
        <v>1982</v>
      </c>
      <c r="E6" s="4">
        <v>682031302</v>
      </c>
    </row>
    <row r="7" spans="1:5" x14ac:dyDescent="0.4">
      <c r="A7" s="3">
        <v>5</v>
      </c>
      <c r="B7" s="3" t="s">
        <v>37</v>
      </c>
      <c r="C7" s="4">
        <v>13847</v>
      </c>
      <c r="D7" s="4">
        <v>1842</v>
      </c>
      <c r="E7" s="4">
        <v>410104529</v>
      </c>
    </row>
    <row r="8" spans="1:5" x14ac:dyDescent="0.4">
      <c r="A8" s="3">
        <v>6</v>
      </c>
      <c r="B8" s="3" t="s">
        <v>35</v>
      </c>
      <c r="C8" s="4">
        <v>9173</v>
      </c>
      <c r="D8" s="4">
        <v>1291</v>
      </c>
      <c r="E8" s="4">
        <v>396226651</v>
      </c>
    </row>
    <row r="9" spans="1:5" x14ac:dyDescent="0.4">
      <c r="A9" s="3">
        <v>7</v>
      </c>
      <c r="B9" s="3" t="s">
        <v>48</v>
      </c>
      <c r="C9" s="4">
        <v>777</v>
      </c>
      <c r="D9" s="4">
        <v>767</v>
      </c>
      <c r="E9" s="4">
        <v>194309434</v>
      </c>
    </row>
    <row r="10" spans="1:5" x14ac:dyDescent="0.4">
      <c r="A10" s="3">
        <v>8</v>
      </c>
      <c r="B10" s="3" t="s">
        <v>36</v>
      </c>
      <c r="C10" s="4">
        <v>9647</v>
      </c>
      <c r="D10" s="4">
        <v>832</v>
      </c>
      <c r="E10" s="4">
        <v>193623455</v>
      </c>
    </row>
    <row r="11" spans="1:5" x14ac:dyDescent="0.4">
      <c r="A11" s="3">
        <v>9</v>
      </c>
      <c r="B11" s="3" t="s">
        <v>47</v>
      </c>
      <c r="C11" s="4">
        <v>1115</v>
      </c>
      <c r="D11" s="4">
        <v>405</v>
      </c>
      <c r="E11" s="4">
        <v>130548832</v>
      </c>
    </row>
    <row r="12" spans="1:5" x14ac:dyDescent="0.4">
      <c r="A12" s="3">
        <v>10</v>
      </c>
      <c r="B12" s="3" t="s">
        <v>46</v>
      </c>
      <c r="C12" s="4">
        <v>1724</v>
      </c>
      <c r="D12" s="4">
        <v>419</v>
      </c>
      <c r="E12" s="4">
        <v>101374728</v>
      </c>
    </row>
    <row r="13" spans="1:5" x14ac:dyDescent="0.4">
      <c r="A13" s="3"/>
      <c r="B13" s="3" t="s">
        <v>27</v>
      </c>
      <c r="C13" s="4">
        <v>34962</v>
      </c>
      <c r="D13" s="4">
        <v>12359</v>
      </c>
      <c r="E13" s="4">
        <v>1692165674</v>
      </c>
    </row>
    <row r="14" spans="1:5" x14ac:dyDescent="0.4">
      <c r="A14" s="3"/>
      <c r="B14" s="3" t="s">
        <v>26</v>
      </c>
      <c r="C14" s="4">
        <v>85088</v>
      </c>
      <c r="D14" s="4">
        <v>31594</v>
      </c>
      <c r="E14" s="4">
        <v>7681395883</v>
      </c>
    </row>
  </sheetData>
  <autoFilter ref="A2:E2" xr:uid="{00000000-0009-0000-0000-000004000000}"/>
  <phoneticPr fontId="5"/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>
    <oddHeader>&amp;C&amp;A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14"/>
  <sheetViews>
    <sheetView workbookViewId="0">
      <selection activeCell="A2" sqref="A2:B2"/>
    </sheetView>
  </sheetViews>
  <sheetFormatPr defaultRowHeight="18.75" x14ac:dyDescent="0.4"/>
  <cols>
    <col min="2" max="2" width="53.5" customWidth="1"/>
    <col min="3" max="5" width="17.375" style="1" customWidth="1"/>
    <col min="6" max="6" width="4.375" customWidth="1"/>
  </cols>
  <sheetData>
    <row r="1" spans="1:5" x14ac:dyDescent="0.4">
      <c r="A1" t="s">
        <v>57</v>
      </c>
    </row>
    <row r="2" spans="1:5" ht="56.25" x14ac:dyDescent="0.4">
      <c r="A2" s="15" t="s">
        <v>196</v>
      </c>
      <c r="B2" s="15" t="s">
        <v>193</v>
      </c>
      <c r="C2" s="14" t="s">
        <v>41</v>
      </c>
      <c r="D2" s="13" t="s">
        <v>56</v>
      </c>
      <c r="E2" s="13" t="s">
        <v>55</v>
      </c>
    </row>
    <row r="3" spans="1:5" x14ac:dyDescent="0.4">
      <c r="A3" s="3">
        <v>1</v>
      </c>
      <c r="B3" s="3" t="s">
        <v>36</v>
      </c>
      <c r="C3" s="4">
        <v>9647</v>
      </c>
      <c r="D3" s="4">
        <v>1279</v>
      </c>
      <c r="E3" s="4">
        <v>596714785</v>
      </c>
    </row>
    <row r="4" spans="1:5" x14ac:dyDescent="0.4">
      <c r="A4" s="3">
        <v>2</v>
      </c>
      <c r="B4" s="3" t="s">
        <v>37</v>
      </c>
      <c r="C4" s="4">
        <v>13847</v>
      </c>
      <c r="D4" s="4">
        <v>1532</v>
      </c>
      <c r="E4" s="4">
        <v>542395243</v>
      </c>
    </row>
    <row r="5" spans="1:5" x14ac:dyDescent="0.4">
      <c r="A5" s="3">
        <v>3</v>
      </c>
      <c r="B5" s="3" t="s">
        <v>35</v>
      </c>
      <c r="C5" s="4">
        <v>9173</v>
      </c>
      <c r="D5" s="4">
        <v>647</v>
      </c>
      <c r="E5" s="4">
        <v>306129376</v>
      </c>
    </row>
    <row r="6" spans="1:5" x14ac:dyDescent="0.4">
      <c r="A6" s="3">
        <v>4</v>
      </c>
      <c r="B6" s="3" t="s">
        <v>31</v>
      </c>
      <c r="C6" s="4">
        <v>2694</v>
      </c>
      <c r="D6" s="4">
        <v>361</v>
      </c>
      <c r="E6" s="4">
        <v>139449452</v>
      </c>
    </row>
    <row r="7" spans="1:5" x14ac:dyDescent="0.4">
      <c r="A7" s="3">
        <v>5</v>
      </c>
      <c r="B7" s="3" t="s">
        <v>33</v>
      </c>
      <c r="C7" s="4">
        <v>3005</v>
      </c>
      <c r="D7" s="4">
        <v>319</v>
      </c>
      <c r="E7" s="4">
        <v>139412384</v>
      </c>
    </row>
    <row r="8" spans="1:5" x14ac:dyDescent="0.4">
      <c r="A8" s="3">
        <v>6</v>
      </c>
      <c r="B8" s="3" t="s">
        <v>46</v>
      </c>
      <c r="C8" s="4">
        <v>1724</v>
      </c>
      <c r="D8" s="4">
        <v>276</v>
      </c>
      <c r="E8" s="4">
        <v>80160588</v>
      </c>
    </row>
    <row r="9" spans="1:5" x14ac:dyDescent="0.4">
      <c r="A9" s="3">
        <v>7</v>
      </c>
      <c r="B9" s="3" t="s">
        <v>47</v>
      </c>
      <c r="C9" s="4">
        <v>1115</v>
      </c>
      <c r="D9" s="4">
        <v>120</v>
      </c>
      <c r="E9" s="4">
        <v>68413266</v>
      </c>
    </row>
    <row r="10" spans="1:5" x14ac:dyDescent="0.4">
      <c r="A10" s="3">
        <v>8</v>
      </c>
      <c r="B10" s="3" t="s">
        <v>54</v>
      </c>
      <c r="C10" s="4">
        <v>1222</v>
      </c>
      <c r="D10" s="4">
        <v>170</v>
      </c>
      <c r="E10" s="4">
        <v>62875066</v>
      </c>
    </row>
    <row r="11" spans="1:5" x14ac:dyDescent="0.4">
      <c r="A11" s="3">
        <v>9</v>
      </c>
      <c r="B11" s="3" t="s">
        <v>53</v>
      </c>
      <c r="C11" s="4">
        <v>489</v>
      </c>
      <c r="D11" s="4">
        <v>148</v>
      </c>
      <c r="E11" s="4">
        <v>59366126</v>
      </c>
    </row>
    <row r="12" spans="1:5" x14ac:dyDescent="0.4">
      <c r="A12" s="3">
        <v>10</v>
      </c>
      <c r="B12" s="3" t="s">
        <v>52</v>
      </c>
      <c r="C12" s="4">
        <v>1084</v>
      </c>
      <c r="D12" s="4">
        <v>131</v>
      </c>
      <c r="E12" s="4">
        <v>58736259</v>
      </c>
    </row>
    <row r="13" spans="1:5" x14ac:dyDescent="0.4">
      <c r="A13" s="3"/>
      <c r="B13" s="3" t="s">
        <v>27</v>
      </c>
      <c r="C13" s="4">
        <v>41088</v>
      </c>
      <c r="D13" s="4">
        <v>1716</v>
      </c>
      <c r="E13" s="4">
        <v>613419116</v>
      </c>
    </row>
    <row r="14" spans="1:5" x14ac:dyDescent="0.4">
      <c r="A14" s="3"/>
      <c r="B14" s="3" t="s">
        <v>26</v>
      </c>
      <c r="C14" s="4">
        <v>85088</v>
      </c>
      <c r="D14" s="4">
        <v>6699</v>
      </c>
      <c r="E14" s="4">
        <v>2667071661</v>
      </c>
    </row>
  </sheetData>
  <autoFilter ref="A2:E2" xr:uid="{00000000-0009-0000-0000-000005000000}"/>
  <phoneticPr fontId="5"/>
  <pageMargins left="0.70866141732283472" right="0.70866141732283472" top="0.74803149606299213" bottom="0.74803149606299213" header="0.31496062992125984" footer="0.31496062992125984"/>
  <pageSetup paperSize="9" scale="48" fitToHeight="0" orientation="portrait" r:id="rId1"/>
  <headerFooter>
    <oddHeader>&amp;C&amp;A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14"/>
  <sheetViews>
    <sheetView topLeftCell="C1" workbookViewId="0">
      <selection activeCell="J7" sqref="J7"/>
    </sheetView>
  </sheetViews>
  <sheetFormatPr defaultRowHeight="18.75" x14ac:dyDescent="0.4"/>
  <cols>
    <col min="2" max="2" width="53.5" customWidth="1"/>
    <col min="3" max="6" width="17.375" style="1" customWidth="1"/>
    <col min="7" max="7" width="9.125" bestFit="1" customWidth="1"/>
    <col min="8" max="8" width="20.125" bestFit="1" customWidth="1"/>
  </cols>
  <sheetData>
    <row r="1" spans="1:8" x14ac:dyDescent="0.4">
      <c r="A1" t="s">
        <v>83</v>
      </c>
    </row>
    <row r="2" spans="1:8" x14ac:dyDescent="0.4">
      <c r="D2" s="49" t="s">
        <v>45</v>
      </c>
      <c r="E2" s="50"/>
      <c r="F2" s="51"/>
    </row>
    <row r="3" spans="1:8" x14ac:dyDescent="0.4">
      <c r="A3" s="12" t="s">
        <v>43</v>
      </c>
      <c r="B3" s="12" t="s">
        <v>42</v>
      </c>
      <c r="C3" s="11" t="s">
        <v>41</v>
      </c>
      <c r="D3" s="10" t="s">
        <v>9</v>
      </c>
      <c r="E3" s="10" t="s">
        <v>10</v>
      </c>
      <c r="F3" s="10" t="s">
        <v>11</v>
      </c>
      <c r="G3" s="10" t="s">
        <v>12</v>
      </c>
      <c r="H3" s="10" t="s">
        <v>44</v>
      </c>
    </row>
    <row r="4" spans="1:8" x14ac:dyDescent="0.4">
      <c r="A4" s="3" t="s">
        <v>0</v>
      </c>
      <c r="B4" s="3" t="s">
        <v>37</v>
      </c>
      <c r="C4" s="4">
        <v>13879</v>
      </c>
      <c r="D4" s="4">
        <v>149</v>
      </c>
      <c r="E4" s="4">
        <v>216</v>
      </c>
      <c r="F4" s="4">
        <v>905</v>
      </c>
      <c r="G4" s="16">
        <f>C4-D4-E4-F4</f>
        <v>12609</v>
      </c>
      <c r="H4" s="4">
        <v>49278891</v>
      </c>
    </row>
    <row r="5" spans="1:8" x14ac:dyDescent="0.4">
      <c r="A5" s="3" t="s">
        <v>1</v>
      </c>
      <c r="B5" s="3" t="s">
        <v>37</v>
      </c>
      <c r="C5" s="4">
        <v>15099</v>
      </c>
      <c r="D5" s="4">
        <v>253</v>
      </c>
      <c r="E5" s="4">
        <v>373</v>
      </c>
      <c r="F5" s="4">
        <v>878</v>
      </c>
      <c r="G5" s="16">
        <f>C5-D5-E5-F5</f>
        <v>13595</v>
      </c>
      <c r="H5" s="4">
        <v>113629403</v>
      </c>
    </row>
    <row r="6" spans="1:8" x14ac:dyDescent="0.4">
      <c r="A6" s="3" t="s">
        <v>2</v>
      </c>
      <c r="B6" s="3" t="s">
        <v>37</v>
      </c>
      <c r="C6" s="4">
        <v>14230</v>
      </c>
      <c r="D6" s="4">
        <v>486</v>
      </c>
      <c r="E6" s="4">
        <v>586</v>
      </c>
      <c r="F6" s="4">
        <v>1346</v>
      </c>
      <c r="G6" s="16">
        <f>C6-D6-E6-F6</f>
        <v>11812</v>
      </c>
      <c r="H6" s="4">
        <v>205693449</v>
      </c>
    </row>
    <row r="7" spans="1:8" x14ac:dyDescent="0.4">
      <c r="A7" s="3" t="s">
        <v>3</v>
      </c>
      <c r="B7" s="3" t="s">
        <v>37</v>
      </c>
      <c r="C7" s="4">
        <v>13630</v>
      </c>
      <c r="D7" s="4">
        <v>608</v>
      </c>
      <c r="E7" s="4">
        <v>459</v>
      </c>
      <c r="F7" s="4">
        <v>1444</v>
      </c>
      <c r="G7" s="16">
        <f>C7-D7-E7-F7</f>
        <v>11119</v>
      </c>
      <c r="H7" s="4">
        <v>230023332</v>
      </c>
    </row>
    <row r="8" spans="1:8" x14ac:dyDescent="0.4">
      <c r="A8" s="3" t="s">
        <v>4</v>
      </c>
      <c r="B8" s="3" t="s">
        <v>37</v>
      </c>
      <c r="C8" s="4">
        <v>13926</v>
      </c>
      <c r="D8" s="4">
        <v>817</v>
      </c>
      <c r="E8" s="4">
        <v>549</v>
      </c>
      <c r="F8" s="4">
        <v>1396</v>
      </c>
      <c r="G8" s="16">
        <f>C8-D8-E8-F8</f>
        <v>11164</v>
      </c>
      <c r="H8" s="4">
        <v>257625339</v>
      </c>
    </row>
    <row r="9" spans="1:8" x14ac:dyDescent="0.4">
      <c r="A9" s="3" t="s">
        <v>5</v>
      </c>
      <c r="B9" s="3" t="s">
        <v>37</v>
      </c>
      <c r="C9" s="4">
        <v>14222</v>
      </c>
      <c r="D9" s="4">
        <v>1015</v>
      </c>
      <c r="E9" s="4">
        <v>580</v>
      </c>
      <c r="F9" s="4">
        <v>1053</v>
      </c>
      <c r="G9" s="16">
        <f>C9-D9-E9-F9</f>
        <v>11574</v>
      </c>
      <c r="H9" s="4">
        <v>306340716</v>
      </c>
    </row>
    <row r="10" spans="1:8" x14ac:dyDescent="0.4">
      <c r="A10" s="3" t="s">
        <v>6</v>
      </c>
      <c r="B10" s="3" t="s">
        <v>37</v>
      </c>
      <c r="C10" s="4">
        <v>14414</v>
      </c>
      <c r="D10" s="4">
        <v>1185</v>
      </c>
      <c r="E10" s="4">
        <v>707</v>
      </c>
      <c r="F10" s="4">
        <v>1007</v>
      </c>
      <c r="G10" s="16">
        <f>C10-D10-E10-F10</f>
        <v>11515</v>
      </c>
      <c r="H10" s="4">
        <v>369759804</v>
      </c>
    </row>
    <row r="11" spans="1:8" x14ac:dyDescent="0.4">
      <c r="A11" s="3" t="s">
        <v>16</v>
      </c>
      <c r="B11" s="3" t="s">
        <v>37</v>
      </c>
      <c r="C11" s="4">
        <v>14408</v>
      </c>
      <c r="D11" s="4">
        <v>1241</v>
      </c>
      <c r="E11" s="4">
        <v>766</v>
      </c>
      <c r="F11" s="4">
        <v>1144</v>
      </c>
      <c r="G11" s="16">
        <f>C11-D11-E11-F11</f>
        <v>11257</v>
      </c>
      <c r="H11" s="4">
        <v>439309362</v>
      </c>
    </row>
    <row r="12" spans="1:8" x14ac:dyDescent="0.4">
      <c r="A12" s="3" t="s">
        <v>17</v>
      </c>
      <c r="B12" s="3" t="s">
        <v>37</v>
      </c>
      <c r="C12" s="4">
        <v>15310</v>
      </c>
      <c r="D12" s="4">
        <v>1802</v>
      </c>
      <c r="E12" s="4">
        <v>1089</v>
      </c>
      <c r="F12" s="4">
        <v>1185</v>
      </c>
      <c r="G12" s="16">
        <f>C12-D12-E12-F12</f>
        <v>11234</v>
      </c>
      <c r="H12" s="4">
        <v>705142795</v>
      </c>
    </row>
    <row r="13" spans="1:8" x14ac:dyDescent="0.4">
      <c r="A13" s="3" t="s">
        <v>18</v>
      </c>
      <c r="B13" s="3" t="s">
        <v>37</v>
      </c>
      <c r="C13" s="4">
        <v>15533</v>
      </c>
      <c r="D13" s="4">
        <v>2165</v>
      </c>
      <c r="E13" s="4">
        <v>1564</v>
      </c>
      <c r="F13" s="4">
        <v>1910</v>
      </c>
      <c r="G13" s="16">
        <f>C13-D13-E13-F13</f>
        <v>9894</v>
      </c>
      <c r="H13" s="4">
        <v>981092581</v>
      </c>
    </row>
    <row r="14" spans="1:8" x14ac:dyDescent="0.4">
      <c r="A14" s="3" t="s">
        <v>19</v>
      </c>
      <c r="B14" s="3" t="s">
        <v>37</v>
      </c>
      <c r="C14" s="4">
        <v>13847</v>
      </c>
      <c r="D14" s="4">
        <v>1842</v>
      </c>
      <c r="E14" s="4">
        <v>1532</v>
      </c>
      <c r="F14" s="4">
        <v>1186</v>
      </c>
      <c r="G14" s="16">
        <f>C14-D14-E14-F14</f>
        <v>9287</v>
      </c>
      <c r="H14" s="4">
        <v>952499772</v>
      </c>
    </row>
  </sheetData>
  <autoFilter ref="A3:F12" xr:uid="{00000000-0009-0000-0000-000006000000}"/>
  <mergeCells count="1">
    <mergeCell ref="D2:F2"/>
  </mergeCells>
  <phoneticPr fontId="5"/>
  <pageMargins left="0.70866141732283472" right="0.70866141732283472" top="0.74803149606299213" bottom="0.74803149606299213" header="0.31496062992125984" footer="0.31496062992125984"/>
  <pageSetup paperSize="9" scale="48" fitToHeight="0" orientation="portrait" r:id="rId1"/>
  <headerFooter>
    <oddHeader>&amp;C&amp;A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15"/>
  <sheetViews>
    <sheetView topLeftCell="C1" zoomScaleNormal="100" workbookViewId="0">
      <selection activeCell="J10" sqref="J10"/>
    </sheetView>
  </sheetViews>
  <sheetFormatPr defaultRowHeight="18.75" x14ac:dyDescent="0.4"/>
  <cols>
    <col min="2" max="2" width="53.5" customWidth="1"/>
    <col min="3" max="6" width="17.375" style="1" customWidth="1"/>
    <col min="8" max="8" width="19.375" customWidth="1"/>
  </cols>
  <sheetData>
    <row r="1" spans="1:8" x14ac:dyDescent="0.4">
      <c r="A1" t="s">
        <v>83</v>
      </c>
    </row>
    <row r="2" spans="1:8" x14ac:dyDescent="0.4">
      <c r="D2" s="49" t="s">
        <v>45</v>
      </c>
      <c r="E2" s="50"/>
      <c r="F2" s="51"/>
    </row>
    <row r="3" spans="1:8" x14ac:dyDescent="0.4">
      <c r="A3" s="12" t="s">
        <v>78</v>
      </c>
      <c r="B3" s="12" t="s">
        <v>42</v>
      </c>
      <c r="C3" s="11" t="s">
        <v>41</v>
      </c>
      <c r="D3" s="10" t="s">
        <v>9</v>
      </c>
      <c r="E3" s="10" t="s">
        <v>10</v>
      </c>
      <c r="F3" s="10" t="s">
        <v>11</v>
      </c>
      <c r="G3" s="10" t="s">
        <v>12</v>
      </c>
      <c r="H3" s="10" t="s">
        <v>44</v>
      </c>
    </row>
    <row r="4" spans="1:8" x14ac:dyDescent="0.4">
      <c r="A4" s="3" t="s">
        <v>0</v>
      </c>
      <c r="B4" s="3" t="s">
        <v>36</v>
      </c>
      <c r="C4" s="4">
        <v>7460</v>
      </c>
      <c r="D4" s="4">
        <v>132</v>
      </c>
      <c r="E4" s="4">
        <v>345</v>
      </c>
      <c r="F4" s="4">
        <v>254</v>
      </c>
      <c r="G4" s="16">
        <f>C4-D4-E4-F4</f>
        <v>6729</v>
      </c>
      <c r="H4" s="16">
        <v>109235622</v>
      </c>
    </row>
    <row r="5" spans="1:8" x14ac:dyDescent="0.4">
      <c r="A5" s="3" t="s">
        <v>1</v>
      </c>
      <c r="B5" s="3" t="s">
        <v>36</v>
      </c>
      <c r="C5" s="4">
        <v>7880</v>
      </c>
      <c r="D5" s="4">
        <v>326</v>
      </c>
      <c r="E5" s="4">
        <v>424</v>
      </c>
      <c r="F5" s="4">
        <v>299</v>
      </c>
      <c r="G5" s="16">
        <f>C5-D5-E5-F5</f>
        <v>6831</v>
      </c>
      <c r="H5" s="16">
        <v>202323125</v>
      </c>
    </row>
    <row r="6" spans="1:8" x14ac:dyDescent="0.4">
      <c r="A6" s="3" t="s">
        <v>2</v>
      </c>
      <c r="B6" s="3" t="s">
        <v>36</v>
      </c>
      <c r="C6" s="4">
        <v>8393</v>
      </c>
      <c r="D6" s="4">
        <v>527</v>
      </c>
      <c r="E6" s="4">
        <v>427</v>
      </c>
      <c r="F6" s="4">
        <v>202</v>
      </c>
      <c r="G6" s="16">
        <f>C6-D6-E6-F6</f>
        <v>7237</v>
      </c>
      <c r="H6" s="16">
        <v>241816521</v>
      </c>
    </row>
    <row r="7" spans="1:8" x14ac:dyDescent="0.4">
      <c r="A7" s="3" t="s">
        <v>3</v>
      </c>
      <c r="B7" s="3" t="s">
        <v>36</v>
      </c>
      <c r="C7" s="4">
        <v>8128</v>
      </c>
      <c r="D7" s="4">
        <v>704</v>
      </c>
      <c r="E7" s="4">
        <v>352</v>
      </c>
      <c r="F7" s="4">
        <v>250</v>
      </c>
      <c r="G7" s="16">
        <f>C7-D7-E7-F7</f>
        <v>6822</v>
      </c>
      <c r="H7" s="16">
        <v>276334072</v>
      </c>
    </row>
    <row r="8" spans="1:8" x14ac:dyDescent="0.4">
      <c r="A8" s="3" t="s">
        <v>4</v>
      </c>
      <c r="B8" s="3" t="s">
        <v>36</v>
      </c>
      <c r="C8" s="4">
        <v>8897</v>
      </c>
      <c r="D8" s="4">
        <v>757</v>
      </c>
      <c r="E8" s="4">
        <v>422</v>
      </c>
      <c r="F8" s="4">
        <v>223</v>
      </c>
      <c r="G8" s="16">
        <f>C8-D8-E8-F8</f>
        <v>7495</v>
      </c>
      <c r="H8" s="16">
        <v>289268191</v>
      </c>
    </row>
    <row r="9" spans="1:8" x14ac:dyDescent="0.4">
      <c r="A9" s="3" t="s">
        <v>5</v>
      </c>
      <c r="B9" s="3" t="s">
        <v>36</v>
      </c>
      <c r="C9" s="4">
        <v>8867</v>
      </c>
      <c r="D9" s="4">
        <v>673</v>
      </c>
      <c r="E9" s="4">
        <v>421</v>
      </c>
      <c r="F9" s="4">
        <v>202</v>
      </c>
      <c r="G9" s="16">
        <f>C9-D9-E9-F9</f>
        <v>7571</v>
      </c>
      <c r="H9" s="16">
        <v>268984449</v>
      </c>
    </row>
    <row r="10" spans="1:8" x14ac:dyDescent="0.4">
      <c r="A10" s="3" t="s">
        <v>6</v>
      </c>
      <c r="B10" s="3" t="s">
        <v>36</v>
      </c>
      <c r="C10" s="4">
        <v>8498</v>
      </c>
      <c r="D10" s="4">
        <v>750</v>
      </c>
      <c r="E10" s="4">
        <v>491</v>
      </c>
      <c r="F10" s="4">
        <v>220</v>
      </c>
      <c r="G10" s="16">
        <f>C10-D10-E10-F10</f>
        <v>7037</v>
      </c>
      <c r="H10" s="16">
        <v>306613669</v>
      </c>
    </row>
    <row r="11" spans="1:8" x14ac:dyDescent="0.4">
      <c r="A11" s="3" t="s">
        <v>16</v>
      </c>
      <c r="B11" s="3" t="s">
        <v>36</v>
      </c>
      <c r="C11" s="4">
        <v>8363</v>
      </c>
      <c r="D11" s="4">
        <v>782</v>
      </c>
      <c r="E11" s="4">
        <v>589</v>
      </c>
      <c r="F11" s="4">
        <v>360</v>
      </c>
      <c r="G11" s="16">
        <f>C11-D11-E11-F11</f>
        <v>6632</v>
      </c>
      <c r="H11" s="16">
        <v>359512183</v>
      </c>
    </row>
    <row r="12" spans="1:8" x14ac:dyDescent="0.4">
      <c r="A12" s="3" t="s">
        <v>17</v>
      </c>
      <c r="B12" s="3" t="s">
        <v>36</v>
      </c>
      <c r="C12" s="4">
        <v>8403</v>
      </c>
      <c r="D12" s="4">
        <v>903</v>
      </c>
      <c r="E12" s="4">
        <v>750</v>
      </c>
      <c r="F12" s="4">
        <v>263</v>
      </c>
      <c r="G12" s="16">
        <f>C12-D12-E12-F12</f>
        <v>6487</v>
      </c>
      <c r="H12" s="16">
        <v>422867367</v>
      </c>
    </row>
    <row r="13" spans="1:8" x14ac:dyDescent="0.4">
      <c r="A13" s="3" t="s">
        <v>18</v>
      </c>
      <c r="B13" s="3" t="s">
        <v>36</v>
      </c>
      <c r="C13" s="4">
        <v>8961</v>
      </c>
      <c r="D13" s="4">
        <v>924</v>
      </c>
      <c r="E13" s="4">
        <v>1012</v>
      </c>
      <c r="F13" s="4">
        <v>310</v>
      </c>
      <c r="G13" s="16">
        <f>C13-D13-E13-F13</f>
        <v>6715</v>
      </c>
      <c r="H13" s="16">
        <v>551596401</v>
      </c>
    </row>
    <row r="14" spans="1:8" x14ac:dyDescent="0.4">
      <c r="A14" s="3" t="s">
        <v>19</v>
      </c>
      <c r="B14" s="3" t="s">
        <v>36</v>
      </c>
      <c r="C14" s="4">
        <v>9647</v>
      </c>
      <c r="D14" s="4">
        <v>832</v>
      </c>
      <c r="E14" s="4">
        <v>1279</v>
      </c>
      <c r="F14" s="4">
        <v>398</v>
      </c>
      <c r="G14" s="16">
        <f>C14-D14-E14-F14</f>
        <v>7138</v>
      </c>
      <c r="H14" s="16">
        <v>790338240</v>
      </c>
    </row>
    <row r="15" spans="1:8" x14ac:dyDescent="0.4">
      <c r="G15" s="2"/>
      <c r="H15" s="2"/>
    </row>
  </sheetData>
  <autoFilter ref="A3:F12" xr:uid="{00000000-0009-0000-0000-000007000000}"/>
  <mergeCells count="1">
    <mergeCell ref="D2:F2"/>
  </mergeCells>
  <phoneticPr fontId="5"/>
  <pageMargins left="0.70866141732283472" right="0.70866141732283472" top="0.74803149606299213" bottom="0.74803149606299213" header="0.31496062992125984" footer="0.31496062992125984"/>
  <pageSetup paperSize="9" scale="48" fitToHeight="0" orientation="portrait" r:id="rId1"/>
  <headerFooter>
    <oddHeader>&amp;C&amp;A</oddHead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15"/>
  <sheetViews>
    <sheetView topLeftCell="C1" zoomScaleNormal="100" workbookViewId="0">
      <selection activeCell="G1" sqref="G1:H1048576"/>
    </sheetView>
  </sheetViews>
  <sheetFormatPr defaultRowHeight="18.75" x14ac:dyDescent="0.4"/>
  <cols>
    <col min="2" max="2" width="53.5" customWidth="1"/>
    <col min="3" max="6" width="17.375" style="1" customWidth="1"/>
    <col min="7" max="7" width="9.125" bestFit="1" customWidth="1"/>
    <col min="8" max="8" width="20.125" bestFit="1" customWidth="1"/>
  </cols>
  <sheetData>
    <row r="1" spans="1:8" x14ac:dyDescent="0.4">
      <c r="A1" t="s">
        <v>83</v>
      </c>
    </row>
    <row r="2" spans="1:8" x14ac:dyDescent="0.4">
      <c r="D2" s="49" t="s">
        <v>45</v>
      </c>
      <c r="E2" s="50"/>
      <c r="F2" s="51"/>
    </row>
    <row r="3" spans="1:8" x14ac:dyDescent="0.4">
      <c r="A3" s="12" t="s">
        <v>72</v>
      </c>
      <c r="B3" s="12" t="s">
        <v>42</v>
      </c>
      <c r="C3" s="11" t="s">
        <v>41</v>
      </c>
      <c r="D3" s="10" t="s">
        <v>9</v>
      </c>
      <c r="E3" s="10" t="s">
        <v>10</v>
      </c>
      <c r="F3" s="10" t="s">
        <v>11</v>
      </c>
      <c r="G3" s="10" t="s">
        <v>12</v>
      </c>
      <c r="H3" s="10" t="s">
        <v>44</v>
      </c>
    </row>
    <row r="4" spans="1:8" x14ac:dyDescent="0.4">
      <c r="A4" s="3" t="s">
        <v>0</v>
      </c>
      <c r="B4" s="4" t="s">
        <v>35</v>
      </c>
      <c r="C4" s="4">
        <v>6910</v>
      </c>
      <c r="D4" s="4">
        <v>136</v>
      </c>
      <c r="E4" s="4">
        <v>132</v>
      </c>
      <c r="F4" s="4">
        <v>877</v>
      </c>
      <c r="G4" s="4">
        <f>C4-D4-E4-F4</f>
        <v>5765</v>
      </c>
      <c r="H4" s="4">
        <v>51570039</v>
      </c>
    </row>
    <row r="5" spans="1:8" x14ac:dyDescent="0.4">
      <c r="A5" s="3" t="s">
        <v>1</v>
      </c>
      <c r="B5" s="4" t="s">
        <v>35</v>
      </c>
      <c r="C5" s="4">
        <v>6961</v>
      </c>
      <c r="D5" s="4">
        <v>198</v>
      </c>
      <c r="E5" s="4">
        <v>162</v>
      </c>
      <c r="F5" s="4">
        <v>775</v>
      </c>
      <c r="G5" s="4">
        <f>C5-D5-E5-F5</f>
        <v>5826</v>
      </c>
      <c r="H5" s="4">
        <v>85556802</v>
      </c>
    </row>
    <row r="6" spans="1:8" x14ac:dyDescent="0.4">
      <c r="A6" s="3" t="s">
        <v>2</v>
      </c>
      <c r="B6" s="4" t="s">
        <v>35</v>
      </c>
      <c r="C6" s="4">
        <v>7177</v>
      </c>
      <c r="D6" s="4">
        <v>353</v>
      </c>
      <c r="E6" s="4">
        <v>210</v>
      </c>
      <c r="F6" s="4">
        <v>773</v>
      </c>
      <c r="G6" s="4">
        <f>C6-D6-E6-F6</f>
        <v>5841</v>
      </c>
      <c r="H6" s="4">
        <v>140253717</v>
      </c>
    </row>
    <row r="7" spans="1:8" x14ac:dyDescent="0.4">
      <c r="A7" s="3" t="s">
        <v>71</v>
      </c>
      <c r="B7" s="4" t="s">
        <v>35</v>
      </c>
      <c r="C7" s="4">
        <v>6837</v>
      </c>
      <c r="D7" s="4">
        <v>523</v>
      </c>
      <c r="E7" s="4">
        <v>204</v>
      </c>
      <c r="F7" s="4">
        <v>924</v>
      </c>
      <c r="G7" s="4">
        <f>C7-D7-E7-F7</f>
        <v>5186</v>
      </c>
      <c r="H7" s="4">
        <v>199774580</v>
      </c>
    </row>
    <row r="8" spans="1:8" x14ac:dyDescent="0.4">
      <c r="A8" s="3" t="s">
        <v>69</v>
      </c>
      <c r="B8" s="4" t="s">
        <v>35</v>
      </c>
      <c r="C8" s="4">
        <v>7160</v>
      </c>
      <c r="D8" s="4">
        <v>703</v>
      </c>
      <c r="E8" s="4">
        <v>343</v>
      </c>
      <c r="F8" s="4">
        <v>1088</v>
      </c>
      <c r="G8" s="4">
        <f>C8-D8-E8-F8</f>
        <v>5026</v>
      </c>
      <c r="H8" s="4">
        <v>260032803</v>
      </c>
    </row>
    <row r="9" spans="1:8" x14ac:dyDescent="0.4">
      <c r="A9" s="3" t="s">
        <v>68</v>
      </c>
      <c r="B9" s="4" t="s">
        <v>35</v>
      </c>
      <c r="C9" s="4">
        <v>7303</v>
      </c>
      <c r="D9" s="4">
        <v>905</v>
      </c>
      <c r="E9" s="4">
        <v>648</v>
      </c>
      <c r="F9" s="4">
        <v>1199</v>
      </c>
      <c r="G9" s="4">
        <f>C9-D9-E9-F9</f>
        <v>4551</v>
      </c>
      <c r="H9" s="4">
        <v>391872089</v>
      </c>
    </row>
    <row r="10" spans="1:8" x14ac:dyDescent="0.4">
      <c r="A10" s="3" t="s">
        <v>66</v>
      </c>
      <c r="B10" s="4" t="s">
        <v>35</v>
      </c>
      <c r="C10" s="4">
        <v>7580</v>
      </c>
      <c r="D10" s="4">
        <v>1235</v>
      </c>
      <c r="E10" s="4">
        <v>484</v>
      </c>
      <c r="F10" s="4">
        <v>1556</v>
      </c>
      <c r="G10" s="4">
        <f>C10-D10-E10-F10</f>
        <v>4305</v>
      </c>
      <c r="H10" s="4">
        <v>406782274</v>
      </c>
    </row>
    <row r="11" spans="1:8" x14ac:dyDescent="0.4">
      <c r="A11" s="3" t="s">
        <v>65</v>
      </c>
      <c r="B11" s="4" t="s">
        <v>35</v>
      </c>
      <c r="C11" s="4">
        <v>7621</v>
      </c>
      <c r="D11" s="4">
        <v>1458</v>
      </c>
      <c r="E11" s="4">
        <v>452</v>
      </c>
      <c r="F11" s="4">
        <v>2180</v>
      </c>
      <c r="G11" s="4">
        <f>C11-D11-E11-F11</f>
        <v>3531</v>
      </c>
      <c r="H11" s="4">
        <v>411324187</v>
      </c>
    </row>
    <row r="12" spans="1:8" x14ac:dyDescent="0.4">
      <c r="A12" s="3" t="s">
        <v>63</v>
      </c>
      <c r="B12" s="4" t="s">
        <v>35</v>
      </c>
      <c r="C12" s="4">
        <v>8135</v>
      </c>
      <c r="D12" s="4">
        <v>1903</v>
      </c>
      <c r="E12" s="4">
        <v>598</v>
      </c>
      <c r="F12" s="4">
        <v>1398</v>
      </c>
      <c r="G12" s="4">
        <f>C12-D12-E12-F12</f>
        <v>4236</v>
      </c>
      <c r="H12" s="4">
        <v>547426027</v>
      </c>
    </row>
    <row r="13" spans="1:8" x14ac:dyDescent="0.4">
      <c r="A13" s="3" t="s">
        <v>62</v>
      </c>
      <c r="B13" s="4" t="s">
        <v>35</v>
      </c>
      <c r="C13" s="4">
        <v>8986</v>
      </c>
      <c r="D13" s="4">
        <v>1809</v>
      </c>
      <c r="E13" s="4">
        <v>624</v>
      </c>
      <c r="F13" s="4">
        <v>637</v>
      </c>
      <c r="G13" s="4">
        <f>C13-D13-E13-F13</f>
        <v>5916</v>
      </c>
      <c r="H13" s="4">
        <v>619100724</v>
      </c>
    </row>
    <row r="14" spans="1:8" x14ac:dyDescent="0.4">
      <c r="A14" s="3" t="s">
        <v>61</v>
      </c>
      <c r="B14" s="4" t="s">
        <v>35</v>
      </c>
      <c r="C14" s="4">
        <v>9173</v>
      </c>
      <c r="D14" s="4">
        <v>1291</v>
      </c>
      <c r="E14" s="4">
        <v>647</v>
      </c>
      <c r="F14" s="4">
        <v>214</v>
      </c>
      <c r="G14" s="4">
        <f>C14-D14-E14-F14</f>
        <v>7021</v>
      </c>
      <c r="H14" s="4">
        <v>702356027</v>
      </c>
    </row>
    <row r="15" spans="1:8" x14ac:dyDescent="0.4">
      <c r="A15" s="1"/>
      <c r="B15" s="1"/>
      <c r="G15" s="1"/>
      <c r="H15" s="1"/>
    </row>
  </sheetData>
  <autoFilter ref="A3:F12" xr:uid="{00000000-0009-0000-0000-000008000000}"/>
  <mergeCells count="1">
    <mergeCell ref="D2:F2"/>
  </mergeCells>
  <phoneticPr fontId="5"/>
  <pageMargins left="0.70866141732283472" right="0.70866141732283472" top="0.74803149606299213" bottom="0.74803149606299213" header="0.31496062992125984" footer="0.31496062992125984"/>
  <pageSetup paperSize="9" scale="48" fitToHeight="0" orientation="portrait" r:id="rId1"/>
  <headerFooter>
    <oddHeader>&amp;C&amp;A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24</vt:i4>
      </vt:variant>
    </vt:vector>
  </HeadingPairs>
  <TitlesOfParts>
    <vt:vector size="24" baseType="lpstr">
      <vt:lpstr>データ説明</vt:lpstr>
      <vt:lpstr>3_1_1</vt:lpstr>
      <vt:lpstr>3_1_2</vt:lpstr>
      <vt:lpstr>3_2_1</vt:lpstr>
      <vt:lpstr>3_2_2</vt:lpstr>
      <vt:lpstr>3_2_3</vt:lpstr>
      <vt:lpstr>3_2_4Elsevier</vt:lpstr>
      <vt:lpstr>3_2_4Springer</vt:lpstr>
      <vt:lpstr>3_2_4Wiley</vt:lpstr>
      <vt:lpstr>3_2_4MDPI</vt:lpstr>
      <vt:lpstr>3_2_4T&amp;F</vt:lpstr>
      <vt:lpstr>3_2_4ACS</vt:lpstr>
      <vt:lpstr>3_2_4OUP</vt:lpstr>
      <vt:lpstr>3_2_4Nature</vt:lpstr>
      <vt:lpstr>3_2_4Frontiers</vt:lpstr>
      <vt:lpstr>3_2_4BMC</vt:lpstr>
      <vt:lpstr>3_3_1</vt:lpstr>
      <vt:lpstr>3_3_2</vt:lpstr>
      <vt:lpstr>3_4_1</vt:lpstr>
      <vt:lpstr>3_4_2</vt:lpstr>
      <vt:lpstr>3_5_1</vt:lpstr>
      <vt:lpstr>3_5_2</vt:lpstr>
      <vt:lpstr>3_5_3</vt:lpstr>
      <vt:lpstr>3_6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2023-12-27T00:42:50Z</dcterms:modified>
</cp:coreProperties>
</file>