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データ説明" sheetId="24" r:id="rId1"/>
    <sheet name="3_1_1" sheetId="16" r:id="rId2"/>
    <sheet name="3_1_2" sheetId="17" r:id="rId3"/>
    <sheet name="3_2_1" sheetId="5" r:id="rId4"/>
    <sheet name="3_2_2" sheetId="7" r:id="rId5"/>
    <sheet name="3_2_3" sheetId="8" r:id="rId6"/>
    <sheet name="3_2_4" sheetId="9" r:id="rId7"/>
    <sheet name="3_2_5_Elsevier" sheetId="10" r:id="rId8"/>
    <sheet name="3_2_5_SPRINGER" sheetId="11" r:id="rId9"/>
    <sheet name="3_2_5_Wiley" sheetId="12" r:id="rId10"/>
    <sheet name="3_2_5_TF" sheetId="13" r:id="rId11"/>
    <sheet name="3_2_5_ACS" sheetId="15" r:id="rId12"/>
    <sheet name="3_2_5_NPG" sheetId="14" r:id="rId13"/>
    <sheet name="3_3_1" sheetId="18" r:id="rId14"/>
    <sheet name="3_3_2" sheetId="19" r:id="rId15"/>
    <sheet name="3_4_1" sheetId="20" r:id="rId16"/>
    <sheet name="3_5_1" sheetId="21" r:id="rId17"/>
    <sheet name="3_5_2" sheetId="22" r:id="rId18"/>
    <sheet name="3_5_3" sheetId="23" r:id="rId1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0" l="1"/>
  <c r="F26" i="20"/>
  <c r="E26" i="20"/>
  <c r="D26" i="20"/>
  <c r="C26" i="20"/>
  <c r="B26" i="20"/>
  <c r="F14" i="18" l="1"/>
  <c r="E13" i="18"/>
  <c r="D13" i="18"/>
  <c r="F13" i="18" s="1"/>
  <c r="C13" i="18"/>
  <c r="F12" i="18"/>
  <c r="F11" i="18"/>
  <c r="F10" i="18"/>
  <c r="F9" i="18"/>
  <c r="F8" i="18"/>
  <c r="F7" i="18"/>
  <c r="F6" i="18"/>
  <c r="F5" i="18"/>
  <c r="F4" i="18"/>
  <c r="F3" i="18"/>
  <c r="H7" i="16" l="1"/>
  <c r="G7" i="16"/>
  <c r="F7" i="16"/>
  <c r="E7" i="16"/>
  <c r="D7" i="16"/>
  <c r="C7" i="16"/>
  <c r="B7" i="16"/>
  <c r="G9" i="15" l="1"/>
  <c r="G8" i="15"/>
  <c r="G7" i="15"/>
  <c r="G6" i="15"/>
  <c r="G5" i="15"/>
  <c r="G4" i="15"/>
  <c r="G3" i="15"/>
  <c r="G9" i="14"/>
  <c r="G8" i="14"/>
  <c r="G7" i="14"/>
  <c r="G6" i="14"/>
  <c r="G5" i="14"/>
  <c r="G4" i="14"/>
  <c r="G3" i="14"/>
  <c r="G9" i="13"/>
  <c r="G8" i="13"/>
  <c r="G7" i="13"/>
  <c r="G6" i="13"/>
  <c r="G5" i="13"/>
  <c r="G4" i="13"/>
  <c r="G3" i="13"/>
  <c r="G9" i="12"/>
  <c r="G8" i="12"/>
  <c r="G7" i="12"/>
  <c r="G6" i="12"/>
  <c r="G5" i="12"/>
  <c r="G4" i="12"/>
  <c r="G3" i="12"/>
  <c r="G9" i="11"/>
  <c r="G8" i="11"/>
  <c r="G7" i="11"/>
  <c r="G6" i="11"/>
  <c r="G5" i="11"/>
  <c r="G4" i="11"/>
  <c r="G3" i="11"/>
  <c r="G3" i="10"/>
  <c r="G4" i="10"/>
  <c r="G5" i="10"/>
  <c r="G6" i="10"/>
  <c r="G7" i="10"/>
  <c r="G8" i="10"/>
  <c r="G9" i="10"/>
  <c r="D13" i="9"/>
  <c r="C13" i="9"/>
  <c r="E13" i="8"/>
  <c r="D13" i="8"/>
  <c r="C13" i="8"/>
  <c r="E13" i="7"/>
  <c r="D13" i="7"/>
  <c r="C13" i="7"/>
  <c r="C13" i="5" l="1"/>
</calcChain>
</file>

<file path=xl/sharedStrings.xml><?xml version="1.0" encoding="utf-8"?>
<sst xmlns="http://schemas.openxmlformats.org/spreadsheetml/2006/main" count="388" uniqueCount="162">
  <si>
    <t>PubYear</t>
  </si>
  <si>
    <t>ELSEVIER</t>
  </si>
  <si>
    <t>SPRINGER</t>
  </si>
  <si>
    <t>JOHN WILEY &amp; SONS</t>
  </si>
  <si>
    <t>TAYLOR &amp; FRANCIS INC</t>
  </si>
  <si>
    <t>AMER CHEMICAL SOC (ACS)</t>
  </si>
  <si>
    <t>IOP PUBLISHING LTD (IOP)</t>
  </si>
  <si>
    <t>OXFORD UNIV PRESS (OUP)</t>
  </si>
  <si>
    <t>AMER PHYSICAL SOC (APS)</t>
  </si>
  <si>
    <t>LIPPINCOTT WILLIAMS &amp; WILKINS</t>
  </si>
  <si>
    <t>NATURE PUBLISHING GROUP (NPG)</t>
  </si>
  <si>
    <t>PUBLIC LIBRARY SCIENCE (PLoS)</t>
  </si>
  <si>
    <t>IEICE-INST ELECTRONICS INFORMATION COMMUNICATIONS ENG (電子情報通信学会)</t>
  </si>
  <si>
    <t>BIOMED CENTRAL LTD (BMC)</t>
  </si>
  <si>
    <t>PHARMACEUTICAL SOC JAPAN (日本薬学会)</t>
  </si>
  <si>
    <t>SPANDIDOS PUBL LTD</t>
  </si>
  <si>
    <t>JAPAN SOC INTERNAL MEDICINE (日本内科学会)</t>
  </si>
  <si>
    <t>MDPI AG</t>
  </si>
  <si>
    <t>JAPAN INST METALS (日本金属学会)</t>
  </si>
  <si>
    <t>Dove Press</t>
  </si>
  <si>
    <t>BAISHIDENG PUBLISHING GROUP INC</t>
  </si>
  <si>
    <t>FRONTIERS MEDIA SA</t>
  </si>
  <si>
    <t>ASSOC RESEARCH VISION OPHTHALMOLOGY INC</t>
  </si>
  <si>
    <t>公表論文数</t>
    <rPh sb="0" eb="2">
      <t>コウヒョウ</t>
    </rPh>
    <rPh sb="2" eb="4">
      <t>ロンブン</t>
    </rPh>
    <rPh sb="4" eb="5">
      <t>カズ</t>
    </rPh>
    <phoneticPr fontId="4"/>
  </si>
  <si>
    <t>フルOA</t>
  </si>
  <si>
    <t>ハイブリッドOA</t>
  </si>
  <si>
    <t>ブロンズOA</t>
  </si>
  <si>
    <t>その他</t>
    <rPh sb="2" eb="3">
      <t>タ</t>
    </rPh>
    <phoneticPr fontId="4"/>
  </si>
  <si>
    <t>OA率</t>
    <rPh sb="2" eb="3">
      <t>リツ</t>
    </rPh>
    <phoneticPr fontId="4"/>
  </si>
  <si>
    <t>合計</t>
    <rPh sb="0" eb="2">
      <t>ゴウケイ</t>
    </rPh>
    <phoneticPr fontId="4"/>
  </si>
  <si>
    <t>2012年</t>
    <rPh sb="4" eb="5">
      <t>ネン</t>
    </rPh>
    <phoneticPr fontId="4"/>
  </si>
  <si>
    <t>2013年</t>
    <rPh sb="4" eb="5">
      <t>ネン</t>
    </rPh>
    <phoneticPr fontId="4"/>
  </si>
  <si>
    <t>2014年</t>
    <rPh sb="4" eb="5">
      <t>ネン</t>
    </rPh>
    <phoneticPr fontId="4"/>
  </si>
  <si>
    <t>2015年</t>
    <rPh sb="4" eb="5">
      <t>ネン</t>
    </rPh>
    <phoneticPr fontId="4"/>
  </si>
  <si>
    <t>2016年</t>
    <rPh sb="4" eb="5">
      <t>ネン</t>
    </rPh>
    <phoneticPr fontId="4"/>
  </si>
  <si>
    <t>2017年</t>
    <rPh sb="4" eb="5">
      <t>ネン</t>
    </rPh>
    <phoneticPr fontId="4"/>
  </si>
  <si>
    <t>2018年</t>
    <rPh sb="4" eb="5">
      <t>ネン</t>
    </rPh>
    <phoneticPr fontId="4"/>
  </si>
  <si>
    <t>非OA論文</t>
    <rPh sb="0" eb="1">
      <t>ヒ</t>
    </rPh>
    <rPh sb="3" eb="5">
      <t>ロンブン</t>
    </rPh>
    <phoneticPr fontId="4"/>
  </si>
  <si>
    <t>ブロンズOA論文</t>
    <rPh sb="6" eb="8">
      <t>ロンブン</t>
    </rPh>
    <phoneticPr fontId="4"/>
  </si>
  <si>
    <t>ハイブリッドOA論文</t>
    <rPh sb="8" eb="10">
      <t>ロンブン</t>
    </rPh>
    <phoneticPr fontId="4"/>
  </si>
  <si>
    <t>フルOA論文</t>
    <rPh sb="4" eb="6">
      <t>ロンブン</t>
    </rPh>
    <phoneticPr fontId="4"/>
  </si>
  <si>
    <t>NATURE PUBLISHING GROUP (NPG)</t>
    <phoneticPr fontId="4"/>
  </si>
  <si>
    <t>AMER CHEMICAL SOC (ACS)</t>
    <phoneticPr fontId="4"/>
  </si>
  <si>
    <t>TAYLOR &amp; FRANCIS INC</t>
    <phoneticPr fontId="4"/>
  </si>
  <si>
    <t>JOHN WILEY &amp; SONS</t>
    <phoneticPr fontId="4"/>
  </si>
  <si>
    <t>OA 論文数</t>
    <rPh sb="3" eb="5">
      <t>ロンブン</t>
    </rPh>
    <rPh sb="5" eb="6">
      <t>スウ</t>
    </rPh>
    <phoneticPr fontId="4"/>
  </si>
  <si>
    <t>フルOA論文数</t>
    <rPh sb="4" eb="7">
      <t>ロンブンスウ</t>
    </rPh>
    <phoneticPr fontId="4"/>
  </si>
  <si>
    <t>ハイブリッドOA論文数</t>
    <phoneticPr fontId="4"/>
  </si>
  <si>
    <t>ブロンズOA論文数</t>
    <phoneticPr fontId="4"/>
  </si>
  <si>
    <t>出版社名</t>
    <phoneticPr fontId="4"/>
  </si>
  <si>
    <t>出版社名</t>
    <phoneticPr fontId="4"/>
  </si>
  <si>
    <t>出版社名</t>
    <phoneticPr fontId="4"/>
  </si>
  <si>
    <t>出版社名</t>
    <phoneticPr fontId="4"/>
  </si>
  <si>
    <t>出版社名</t>
    <phoneticPr fontId="4"/>
  </si>
  <si>
    <t>OA種別</t>
    <rPh sb="2" eb="4">
      <t>シュベツ</t>
    </rPh>
    <phoneticPr fontId="4"/>
  </si>
  <si>
    <t>ゴールドOA率</t>
    <rPh sb="6" eb="7">
      <t>リツ</t>
    </rPh>
    <phoneticPr fontId="5"/>
  </si>
  <si>
    <t>SCIENTIFIC REPORTS</t>
  </si>
  <si>
    <t>PLOS ONE</t>
  </si>
  <si>
    <t>NATURE COMMUNICATIONS</t>
  </si>
  <si>
    <t>MEDICINE</t>
  </si>
  <si>
    <t>INTERNATIONAL JOURNAL OF MOLECULAR SCIENCES</t>
  </si>
  <si>
    <t>AIP ADVANCES</t>
  </si>
  <si>
    <t>CELL REPORTS</t>
  </si>
  <si>
    <t>OPTICS EXPRESS</t>
  </si>
  <si>
    <t>JOURNAL OF DIABETES INVESTIGATION</t>
  </si>
  <si>
    <t>PHYSICAL REVIEW D</t>
  </si>
  <si>
    <t>2012年</t>
    <rPh sb="4" eb="5">
      <t>ネン</t>
    </rPh>
    <phoneticPr fontId="5"/>
  </si>
  <si>
    <t>2013年</t>
    <rPh sb="4" eb="5">
      <t>ネン</t>
    </rPh>
    <phoneticPr fontId="5"/>
  </si>
  <si>
    <t>2014年</t>
    <rPh sb="4" eb="5">
      <t>ネン</t>
    </rPh>
    <phoneticPr fontId="5"/>
  </si>
  <si>
    <t>2015年</t>
    <rPh sb="4" eb="5">
      <t>ネン</t>
    </rPh>
    <phoneticPr fontId="5"/>
  </si>
  <si>
    <t>2016年</t>
    <rPh sb="4" eb="5">
      <t>ネン</t>
    </rPh>
    <phoneticPr fontId="5"/>
  </si>
  <si>
    <t>2017年</t>
    <rPh sb="4" eb="5">
      <t>ネン</t>
    </rPh>
    <phoneticPr fontId="5"/>
  </si>
  <si>
    <t>2018年</t>
    <rPh sb="4" eb="5">
      <t>ネン</t>
    </rPh>
    <phoneticPr fontId="5"/>
  </si>
  <si>
    <t>INT. J. MOLECULAR SCIENCES</t>
    <phoneticPr fontId="5"/>
  </si>
  <si>
    <t>WORLD J. GASTROENTEROLOGY</t>
    <phoneticPr fontId="5"/>
  </si>
  <si>
    <t>ONCOTARGET</t>
  </si>
  <si>
    <t>SPRINGERPLUS</t>
  </si>
  <si>
    <t>その他</t>
  </si>
  <si>
    <t>OA論文数</t>
    <rPh sb="2" eb="4">
      <t>ロンブン</t>
    </rPh>
    <rPh sb="4" eb="5">
      <t>スウ</t>
    </rPh>
    <phoneticPr fontId="4"/>
  </si>
  <si>
    <t>機関名（日本語）</t>
  </si>
  <si>
    <t>東京大学</t>
  </si>
  <si>
    <t>京都大学</t>
  </si>
  <si>
    <t>東北大学</t>
  </si>
  <si>
    <t>大阪大学</t>
  </si>
  <si>
    <t>九州大学</t>
  </si>
  <si>
    <t>北海道大学</t>
  </si>
  <si>
    <t>名古屋大学</t>
  </si>
  <si>
    <t>東京工業大学</t>
  </si>
  <si>
    <t>慶應義塾大学</t>
  </si>
  <si>
    <t>広島大学</t>
  </si>
  <si>
    <t>筑波大学</t>
  </si>
  <si>
    <t>神戸大学</t>
  </si>
  <si>
    <t>千葉大学</t>
  </si>
  <si>
    <t>岡山大学</t>
  </si>
  <si>
    <t>早稲田大学</t>
  </si>
  <si>
    <t>金沢大学</t>
  </si>
  <si>
    <t>日本大学</t>
  </si>
  <si>
    <t>東京医科歯科大学</t>
  </si>
  <si>
    <t>長崎大学</t>
  </si>
  <si>
    <t>東京理科大学</t>
  </si>
  <si>
    <t>その他会員館</t>
    <rPh sb="2" eb="3">
      <t>タ</t>
    </rPh>
    <rPh sb="3" eb="5">
      <t>カイイン</t>
    </rPh>
    <rPh sb="5" eb="6">
      <t>カン</t>
    </rPh>
    <phoneticPr fontId="4"/>
  </si>
  <si>
    <t>会員館以外</t>
    <rPh sb="0" eb="2">
      <t>カイイン</t>
    </rPh>
    <rPh sb="2" eb="3">
      <t>カン</t>
    </rPh>
    <rPh sb="3" eb="5">
      <t>イガイ</t>
    </rPh>
    <phoneticPr fontId="4"/>
  </si>
  <si>
    <t>医学</t>
  </si>
  <si>
    <t>工学</t>
  </si>
  <si>
    <t>生物学</t>
  </si>
  <si>
    <t>化学</t>
  </si>
  <si>
    <t>物理学</t>
  </si>
  <si>
    <t>農学</t>
  </si>
  <si>
    <t>社会科学</t>
  </si>
  <si>
    <t>地球科学</t>
  </si>
  <si>
    <t>数学</t>
  </si>
  <si>
    <t>コンピュータ科学</t>
  </si>
  <si>
    <t>天文学</t>
  </si>
  <si>
    <t>人文学</t>
  </si>
  <si>
    <t>心理学</t>
  </si>
  <si>
    <t>主題</t>
  </si>
  <si>
    <t>本データは，Clarivate Analytics提供の国立情報学研究所向けWeb of Science（以下，WoS）論文メタデータファイルを基に独自データを付加して分析したデータである。</t>
    <rPh sb="0" eb="1">
      <t>ホン</t>
    </rPh>
    <rPh sb="53" eb="55">
      <t>イカ</t>
    </rPh>
    <phoneticPr fontId="4"/>
  </si>
  <si>
    <t>「フルOA論文」は，WoSで「gold_doaj」が付されている論文である。</t>
    <rPh sb="5" eb="7">
      <t>ロンブン</t>
    </rPh>
    <rPh sb="26" eb="27">
      <t>フ</t>
    </rPh>
    <rPh sb="32" eb="34">
      <t>ロンブン</t>
    </rPh>
    <phoneticPr fontId="4"/>
  </si>
  <si>
    <t>「ハイブリッドOA論文」は，WoSで「gold_other」が付されている論文である。なお，「gold_other」は，「Our Researchによりクリエイティブ・コモンズ (CC) ライセンスを持つと判定され、非 DOA J収録誌に掲載されたオープンアクセス論文」であり，「多くは、ハイブリッドジャーナル掲載の論文」とされている。</t>
    <rPh sb="9" eb="11">
      <t>ロンブン</t>
    </rPh>
    <rPh sb="31" eb="32">
      <t>フ</t>
    </rPh>
    <rPh sb="37" eb="39">
      <t>ロンブン</t>
    </rPh>
    <phoneticPr fontId="4"/>
  </si>
  <si>
    <t>「ブロンズOA論文」は，WoSで「bronze」が付されている論文である。なお，「bronze」は，「Our Research により、ライセンスが不明、または CC ライセンスを持たないと判定された論文（出版社サイトで無料公開されている論文等）」である。</t>
    <rPh sb="7" eb="9">
      <t>ロンブン</t>
    </rPh>
    <rPh sb="25" eb="26">
      <t>フ</t>
    </rPh>
    <rPh sb="31" eb="33">
      <t>ロンブン</t>
    </rPh>
    <phoneticPr fontId="4"/>
  </si>
  <si>
    <t>「公表論文数」は，該当の種別の論文数を取りまとめた値である。</t>
    <rPh sb="1" eb="3">
      <t>コウヒョウ</t>
    </rPh>
    <rPh sb="3" eb="5">
      <t>ロンブン</t>
    </rPh>
    <rPh sb="5" eb="6">
      <t>スウ</t>
    </rPh>
    <rPh sb="9" eb="11">
      <t>ガイトウ</t>
    </rPh>
    <rPh sb="12" eb="14">
      <t>シュベツ</t>
    </rPh>
    <rPh sb="15" eb="17">
      <t>ロンブン</t>
    </rPh>
    <rPh sb="17" eb="18">
      <t>スウ</t>
    </rPh>
    <rPh sb="19" eb="20">
      <t>ト</t>
    </rPh>
    <rPh sb="25" eb="26">
      <t>アタイ</t>
    </rPh>
    <phoneticPr fontId="4"/>
  </si>
  <si>
    <t>作成日：2021.9.16</t>
    <rPh sb="0" eb="2">
      <t>サクセイ</t>
    </rPh>
    <rPh sb="2" eb="3">
      <t>ヒ</t>
    </rPh>
    <phoneticPr fontId="4"/>
  </si>
  <si>
    <t>データ作成の詳細は，「論文公表実態調査報告 2020年度（公開版）」をご覧いただきたい。</t>
    <rPh sb="3" eb="5">
      <t>サクセイ</t>
    </rPh>
    <rPh sb="6" eb="8">
      <t>ショウサイ</t>
    </rPh>
    <rPh sb="29" eb="31">
      <t>コウカイ</t>
    </rPh>
    <rPh sb="36" eb="37">
      <t>ラン</t>
    </rPh>
    <phoneticPr fontId="4"/>
  </si>
  <si>
    <t>なお，以下の出版社は，別出版社として集計を行っている。</t>
    <rPh sb="3" eb="5">
      <t>イカ</t>
    </rPh>
    <rPh sb="6" eb="9">
      <t>シュッパンシャ</t>
    </rPh>
    <phoneticPr fontId="4"/>
  </si>
  <si>
    <t>・BioMed CentralとSpringer</t>
    <phoneticPr fontId="4"/>
  </si>
  <si>
    <t>FrontiersとNature</t>
    <phoneticPr fontId="4"/>
  </si>
  <si>
    <t>SpringerとNature（区別できない分については，SpringerNatureとして集計）</t>
    <phoneticPr fontId="4"/>
  </si>
  <si>
    <t>Dove PressとTaylor &amp; Francis</t>
    <phoneticPr fontId="4"/>
  </si>
  <si>
    <t>HindawiとJohn Wiley &amp; Sons</t>
    <phoneticPr fontId="4"/>
  </si>
  <si>
    <t>「出版社名」は，WoSの記載を基に名寄せしたものである。</t>
    <rPh sb="17" eb="19">
      <t>ナヨ</t>
    </rPh>
    <phoneticPr fontId="4"/>
  </si>
  <si>
    <t>「APC支払推定額」は，該当する論文のAPC価格を推定し，算出した金額である。ブロンズOAはAPCの支払いがないと推定されるため，APC支払推定額を算出していない。</t>
    <rPh sb="4" eb="6">
      <t>シハライ</t>
    </rPh>
    <rPh sb="6" eb="8">
      <t>スイテイ</t>
    </rPh>
    <rPh sb="8" eb="9">
      <t>ガク</t>
    </rPh>
    <rPh sb="12" eb="14">
      <t>ガイトウ</t>
    </rPh>
    <rPh sb="16" eb="18">
      <t>ロンブン</t>
    </rPh>
    <rPh sb="22" eb="24">
      <t>カカク</t>
    </rPh>
    <rPh sb="25" eb="27">
      <t>スイテイ</t>
    </rPh>
    <rPh sb="29" eb="31">
      <t>サンシュツ</t>
    </rPh>
    <rPh sb="33" eb="35">
      <t>キンガク</t>
    </rPh>
    <rPh sb="50" eb="52">
      <t>シハラ</t>
    </rPh>
    <rPh sb="57" eb="59">
      <t>スイテイ</t>
    </rPh>
    <rPh sb="68" eb="70">
      <t>シハライ</t>
    </rPh>
    <rPh sb="70" eb="72">
      <t>スイテイ</t>
    </rPh>
    <rPh sb="72" eb="73">
      <t>ガク</t>
    </rPh>
    <rPh sb="74" eb="76">
      <t>サンシュツ</t>
    </rPh>
    <phoneticPr fontId="4"/>
  </si>
  <si>
    <t>「機関名（日本語）」は，WoSの記載を基に名寄せしたものである。</t>
    <phoneticPr fontId="4"/>
  </si>
  <si>
    <t>「主題」はWoSの主題を13の主題とその他に集約したもの。WoSの主題は，原則雑誌毎に付与しており，主題を複数付与している場合がある。そのため，主題別の論文数，APC支払推定額を合計すると，他の集計の論文数，APC支払推定額を上回る場合がある。</t>
    <rPh sb="1" eb="3">
      <t>シュダイ</t>
    </rPh>
    <rPh sb="95" eb="96">
      <t>タ</t>
    </rPh>
    <rPh sb="97" eb="99">
      <t>シュウケイ</t>
    </rPh>
    <phoneticPr fontId="4"/>
  </si>
  <si>
    <t>「OA種別」について：</t>
    <rPh sb="3" eb="5">
      <t>シュベツ</t>
    </rPh>
    <phoneticPr fontId="4"/>
  </si>
  <si>
    <t>公表論文数，OA論文数の推移</t>
    <phoneticPr fontId="4"/>
  </si>
  <si>
    <t>APC支払推定額の推移，および各年の内訳</t>
    <phoneticPr fontId="4"/>
  </si>
  <si>
    <t>「非OA論文」は上記以外の論文である。</t>
    <rPh sb="1" eb="2">
      <t>ヒ</t>
    </rPh>
    <rPh sb="4" eb="6">
      <t>ロンブン</t>
    </rPh>
    <rPh sb="8" eb="10">
      <t>ジョウキ</t>
    </rPh>
    <rPh sb="10" eb="12">
      <t>イガイ</t>
    </rPh>
    <rPh sb="13" eb="15">
      <t>ロンブン</t>
    </rPh>
    <phoneticPr fontId="4"/>
  </si>
  <si>
    <t>「OA論文数」は，「フルOA論文」「ハイブリッドOA論文」「ブロンズOA論文」の論文数を取りまとめた値である。</t>
    <rPh sb="3" eb="5">
      <t>ロンブン</t>
    </rPh>
    <rPh sb="5" eb="6">
      <t>スウ</t>
    </rPh>
    <rPh sb="40" eb="42">
      <t>ロンブン</t>
    </rPh>
    <rPh sb="42" eb="43">
      <t>スウ</t>
    </rPh>
    <rPh sb="44" eb="45">
      <t>ト</t>
    </rPh>
    <rPh sb="50" eb="51">
      <t>アタイ</t>
    </rPh>
    <phoneticPr fontId="4"/>
  </si>
  <si>
    <t>「OA率」は，該当種別の論文数を公表論文数の合計で除算した値である。</t>
    <rPh sb="7" eb="9">
      <t>ガイトウ</t>
    </rPh>
    <rPh sb="9" eb="11">
      <t>シュベツ</t>
    </rPh>
    <rPh sb="12" eb="14">
      <t>ロンブン</t>
    </rPh>
    <rPh sb="14" eb="15">
      <t>スウ</t>
    </rPh>
    <rPh sb="16" eb="18">
      <t>コウヒョウ</t>
    </rPh>
    <rPh sb="18" eb="20">
      <t>ロンブン</t>
    </rPh>
    <rPh sb="20" eb="21">
      <t>スウ</t>
    </rPh>
    <rPh sb="22" eb="24">
      <t>ゴウケイ</t>
    </rPh>
    <rPh sb="25" eb="27">
      <t>ジョサン</t>
    </rPh>
    <rPh sb="29" eb="30">
      <t>アタイ</t>
    </rPh>
    <phoneticPr fontId="4"/>
  </si>
  <si>
    <t>公表論文数（2018年, 上位10社）</t>
    <phoneticPr fontId="4"/>
  </si>
  <si>
    <t>順位</t>
    <rPh sb="0" eb="2">
      <t>ジュンイ</t>
    </rPh>
    <phoneticPr fontId="4"/>
  </si>
  <si>
    <t>フルOA論文へのAPC支払推定額（2018年, 上位10社）</t>
    <phoneticPr fontId="4"/>
  </si>
  <si>
    <t>フルOA
APC 支払推定額（円）</t>
    <phoneticPr fontId="4"/>
  </si>
  <si>
    <t>ハイブリッドOA
APC 支払推定額（円）</t>
    <phoneticPr fontId="4"/>
  </si>
  <si>
    <t>ハイブリッドOA論文へのAPC支払推定額（2018年，上位10社）</t>
    <phoneticPr fontId="4"/>
  </si>
  <si>
    <t>ブロンズOA論文数（2018年, 上位10社）</t>
    <phoneticPr fontId="4"/>
  </si>
  <si>
    <t>主要出版社別 論文数の推移，および各年の内訳</t>
    <phoneticPr fontId="4"/>
  </si>
  <si>
    <t>主要出版社別 論文数の推移，および各年の内訳</t>
    <phoneticPr fontId="4"/>
  </si>
  <si>
    <t>主要出版社別 論文数の推移，および各年の内訳</t>
    <phoneticPr fontId="4"/>
  </si>
  <si>
    <t>雑誌名</t>
    <phoneticPr fontId="4"/>
  </si>
  <si>
    <t>APC支払推定額（2018年，上位10誌）</t>
    <phoneticPr fontId="4"/>
  </si>
  <si>
    <t>APC支払推定額推移（2012－2018年，上位5誌）</t>
    <phoneticPr fontId="4"/>
  </si>
  <si>
    <t>雑誌名</t>
    <rPh sb="0" eb="2">
      <t>ザッシ</t>
    </rPh>
    <rPh sb="2" eb="3">
      <t>メイ</t>
    </rPh>
    <phoneticPr fontId="5"/>
  </si>
  <si>
    <t>公表論文数（2018年，JUSTICE会員館上位20機関）</t>
    <phoneticPr fontId="4"/>
  </si>
  <si>
    <t>APC支払推定額（円）</t>
    <rPh sb="5" eb="7">
      <t>スイテイ</t>
    </rPh>
    <rPh sb="7" eb="8">
      <t>ガク</t>
    </rPh>
    <phoneticPr fontId="4"/>
  </si>
  <si>
    <t>公表論文数主題別比率</t>
    <phoneticPr fontId="4"/>
  </si>
  <si>
    <t>主題</t>
    <rPh sb="0" eb="2">
      <t>シュダイ</t>
    </rPh>
    <phoneticPr fontId="4"/>
  </si>
  <si>
    <t>ゴールドOA論文数主題別比率</t>
    <phoneticPr fontId="4"/>
  </si>
  <si>
    <t>主題別ゴールドOA論文率推移</t>
    <phoneticPr fontId="4"/>
  </si>
  <si>
    <r>
      <t xml:space="preserve">ゴールドOA
</t>
    </r>
    <r>
      <rPr>
        <sz val="11"/>
        <color theme="1"/>
        <rFont val="游ゴシック"/>
        <family val="2"/>
        <charset val="128"/>
        <scheme val="minor"/>
      </rPr>
      <t xml:space="preserve">APC </t>
    </r>
    <r>
      <rPr>
        <sz val="11"/>
        <color theme="1"/>
        <rFont val="游ゴシック"/>
        <family val="2"/>
        <charset val="128"/>
        <scheme val="minor"/>
      </rPr>
      <t>支払
推定額（円）</t>
    </r>
    <phoneticPr fontId="5"/>
  </si>
  <si>
    <t>ゴールドOA
論文数</t>
    <phoneticPr fontId="4"/>
  </si>
  <si>
    <t>「ゴールドOA論文」は「フル OA 論文」と「ハイブリッド OA 論文」をまとめたものである。</t>
    <rPh sb="7" eb="9">
      <t>ロンブン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</si>
</sst>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27">
    <xf numFmtId="0" fontId="0" fillId="0" borderId="0" xfId="0"/>
    <xf numFmtId="38" fontId="0" fillId="0" borderId="0" xfId="1" applyFont="1" applyAlignment="1"/>
    <xf numFmtId="0" fontId="0" fillId="0" borderId="1" xfId="0" applyBorder="1"/>
    <xf numFmtId="38" fontId="0" fillId="0" borderId="1" xfId="1" applyFont="1" applyBorder="1" applyAlignment="1"/>
    <xf numFmtId="176" fontId="0" fillId="0" borderId="0" xfId="2" applyNumberFormat="1" applyFont="1" applyAlignment="1"/>
    <xf numFmtId="38" fontId="0" fillId="0" borderId="1" xfId="0" applyNumberFormat="1" applyBorder="1"/>
    <xf numFmtId="176" fontId="0" fillId="0" borderId="1" xfId="2" applyNumberFormat="1" applyFont="1" applyBorder="1" applyAlignment="1"/>
    <xf numFmtId="0" fontId="0" fillId="2" borderId="1" xfId="0" applyFill="1" applyBorder="1" applyAlignment="1">
      <alignment horizontal="center"/>
    </xf>
    <xf numFmtId="0" fontId="2" fillId="0" borderId="0" xfId="3">
      <alignment vertical="center"/>
    </xf>
    <xf numFmtId="0" fontId="2" fillId="0" borderId="1" xfId="3" applyBorder="1">
      <alignment vertical="center"/>
    </xf>
    <xf numFmtId="38" fontId="0" fillId="0" borderId="1" xfId="4" applyFont="1" applyBorder="1">
      <alignment vertical="center"/>
    </xf>
    <xf numFmtId="176" fontId="0" fillId="0" borderId="1" xfId="5" applyNumberFormat="1" applyFont="1" applyBorder="1">
      <alignment vertical="center"/>
    </xf>
    <xf numFmtId="38" fontId="6" fillId="0" borderId="0" xfId="1" applyFont="1" applyAlignment="1"/>
    <xf numFmtId="38" fontId="0" fillId="0" borderId="0" xfId="4" applyFont="1" applyAlignment="1"/>
    <xf numFmtId="0" fontId="0" fillId="2" borderId="1" xfId="0" applyFill="1" applyBorder="1"/>
    <xf numFmtId="38" fontId="0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1" xfId="0" applyFill="1" applyBorder="1"/>
    <xf numFmtId="0" fontId="2" fillId="2" borderId="1" xfId="3" applyFill="1" applyBorder="1">
      <alignment vertical="center"/>
    </xf>
    <xf numFmtId="0" fontId="1" fillId="2" borderId="1" xfId="3" applyFont="1" applyFill="1" applyBorder="1" applyAlignment="1">
      <alignment horizontal="center" vertical="center"/>
    </xf>
    <xf numFmtId="0" fontId="1" fillId="0" borderId="0" xfId="3" applyFont="1">
      <alignment vertical="center"/>
    </xf>
    <xf numFmtId="38" fontId="0" fillId="2" borderId="1" xfId="4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1" fillId="2" borderId="1" xfId="3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</cellXfs>
  <cellStyles count="6">
    <cellStyle name="パーセント" xfId="2" builtinId="5"/>
    <cellStyle name="パーセント 2" xfId="5"/>
    <cellStyle name="桁区切り" xfId="1" builtinId="6"/>
    <cellStyle name="桁区切り 2" xfId="4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workbookViewId="0">
      <selection activeCell="A11" sqref="A11"/>
    </sheetView>
  </sheetViews>
  <sheetFormatPr defaultRowHeight="18" x14ac:dyDescent="0.45"/>
  <cols>
    <col min="1" max="1" width="127.09765625" style="1" customWidth="1"/>
    <col min="2" max="6" width="15" style="1" bestFit="1" customWidth="1"/>
    <col min="7" max="7" width="16.19921875" bestFit="1" customWidth="1"/>
  </cols>
  <sheetData>
    <row r="1" spans="1:1" s="1" customFormat="1" x14ac:dyDescent="0.45">
      <c r="A1" s="12" t="s">
        <v>121</v>
      </c>
    </row>
    <row r="2" spans="1:1" s="1" customFormat="1" x14ac:dyDescent="0.45">
      <c r="A2" s="12" t="s">
        <v>116</v>
      </c>
    </row>
    <row r="3" spans="1:1" s="1" customFormat="1" x14ac:dyDescent="0.45">
      <c r="A3" s="12" t="s">
        <v>122</v>
      </c>
    </row>
    <row r="4" spans="1:1" s="1" customFormat="1" x14ac:dyDescent="0.45">
      <c r="A4" s="12"/>
    </row>
    <row r="5" spans="1:1" s="1" customFormat="1" x14ac:dyDescent="0.45">
      <c r="A5" s="12" t="s">
        <v>133</v>
      </c>
    </row>
    <row r="6" spans="1:1" s="1" customFormat="1" x14ac:dyDescent="0.45">
      <c r="A6" s="12" t="s">
        <v>117</v>
      </c>
    </row>
    <row r="7" spans="1:1" s="1" customFormat="1" x14ac:dyDescent="0.45">
      <c r="A7" s="12" t="s">
        <v>118</v>
      </c>
    </row>
    <row r="8" spans="1:1" s="1" customFormat="1" x14ac:dyDescent="0.45">
      <c r="A8" s="12" t="s">
        <v>119</v>
      </c>
    </row>
    <row r="9" spans="1:1" s="1" customFormat="1" x14ac:dyDescent="0.45">
      <c r="A9" s="12" t="s">
        <v>136</v>
      </c>
    </row>
    <row r="10" spans="1:1" s="1" customFormat="1" x14ac:dyDescent="0.45">
      <c r="A10" s="12" t="s">
        <v>161</v>
      </c>
    </row>
    <row r="12" spans="1:1" s="1" customFormat="1" x14ac:dyDescent="0.45">
      <c r="A12" s="1" t="s">
        <v>120</v>
      </c>
    </row>
    <row r="13" spans="1:1" s="1" customFormat="1" x14ac:dyDescent="0.45">
      <c r="A13" s="1" t="s">
        <v>137</v>
      </c>
    </row>
    <row r="14" spans="1:1" s="1" customFormat="1" x14ac:dyDescent="0.45">
      <c r="A14" s="1" t="s">
        <v>138</v>
      </c>
    </row>
    <row r="15" spans="1:1" s="1" customFormat="1" x14ac:dyDescent="0.45">
      <c r="A15" s="13" t="s">
        <v>130</v>
      </c>
    </row>
    <row r="16" spans="1:1" x14ac:dyDescent="0.45">
      <c r="A16" s="1" t="s">
        <v>129</v>
      </c>
    </row>
    <row r="17" spans="1:1" x14ac:dyDescent="0.45">
      <c r="A17" s="1" t="s">
        <v>123</v>
      </c>
    </row>
    <row r="18" spans="1:1" x14ac:dyDescent="0.45">
      <c r="A18" s="1" t="s">
        <v>124</v>
      </c>
    </row>
    <row r="19" spans="1:1" x14ac:dyDescent="0.45">
      <c r="A19" s="1" t="s">
        <v>125</v>
      </c>
    </row>
    <row r="20" spans="1:1" x14ac:dyDescent="0.45">
      <c r="A20" s="1" t="s">
        <v>126</v>
      </c>
    </row>
    <row r="21" spans="1:1" x14ac:dyDescent="0.45">
      <c r="A21" s="1" t="s">
        <v>127</v>
      </c>
    </row>
    <row r="22" spans="1:1" x14ac:dyDescent="0.45">
      <c r="A22" s="1" t="s">
        <v>128</v>
      </c>
    </row>
    <row r="23" spans="1:1" x14ac:dyDescent="0.45">
      <c r="A23" s="1" t="s">
        <v>131</v>
      </c>
    </row>
    <row r="24" spans="1:1" x14ac:dyDescent="0.45">
      <c r="A24" s="1" t="s">
        <v>132</v>
      </c>
    </row>
  </sheetData>
  <phoneticPr fontId="4"/>
  <pageMargins left="0.7" right="0.7" top="0.75" bottom="0.75" header="0.3" footer="0.3"/>
  <pageSetup paperSize="9" scale="7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D12" sqref="D12"/>
    </sheetView>
  </sheetViews>
  <sheetFormatPr defaultRowHeight="18" x14ac:dyDescent="0.45"/>
  <cols>
    <col min="1" max="1" width="8.5" bestFit="1" customWidth="1"/>
    <col min="2" max="2" width="20" bestFit="1" customWidth="1"/>
    <col min="3" max="3" width="10.3984375" bestFit="1" customWidth="1"/>
    <col min="4" max="4" width="11.19921875" bestFit="1" customWidth="1"/>
    <col min="5" max="5" width="19" bestFit="1" customWidth="1"/>
    <col min="6" max="6" width="15.09765625" bestFit="1" customWidth="1"/>
    <col min="7" max="7" width="9.296875" bestFit="1" customWidth="1"/>
  </cols>
  <sheetData>
    <row r="1" spans="1:7" x14ac:dyDescent="0.45">
      <c r="A1" t="s">
        <v>146</v>
      </c>
    </row>
    <row r="2" spans="1:7" x14ac:dyDescent="0.45">
      <c r="A2" s="14" t="s">
        <v>0</v>
      </c>
      <c r="B2" s="14" t="s">
        <v>51</v>
      </c>
      <c r="C2" s="14" t="s">
        <v>23</v>
      </c>
      <c r="D2" s="14" t="s">
        <v>40</v>
      </c>
      <c r="E2" s="14" t="s">
        <v>39</v>
      </c>
      <c r="F2" s="14" t="s">
        <v>38</v>
      </c>
      <c r="G2" s="14" t="s">
        <v>37</v>
      </c>
    </row>
    <row r="3" spans="1:7" x14ac:dyDescent="0.45">
      <c r="A3" s="2" t="s">
        <v>30</v>
      </c>
      <c r="B3" s="2" t="s">
        <v>44</v>
      </c>
      <c r="C3" s="3">
        <v>7005</v>
      </c>
      <c r="D3" s="3">
        <v>87</v>
      </c>
      <c r="E3" s="3">
        <v>9</v>
      </c>
      <c r="F3" s="3">
        <v>108</v>
      </c>
      <c r="G3" s="3">
        <f t="shared" ref="G3:G9" si="0">C3-SUM(D3:F3)</f>
        <v>6801</v>
      </c>
    </row>
    <row r="4" spans="1:7" x14ac:dyDescent="0.45">
      <c r="A4" s="2" t="s">
        <v>31</v>
      </c>
      <c r="B4" s="2" t="s">
        <v>3</v>
      </c>
      <c r="C4" s="3">
        <v>6977</v>
      </c>
      <c r="D4" s="3">
        <v>156</v>
      </c>
      <c r="E4" s="3">
        <v>28</v>
      </c>
      <c r="F4" s="3">
        <v>49</v>
      </c>
      <c r="G4" s="3">
        <f t="shared" si="0"/>
        <v>6744</v>
      </c>
    </row>
    <row r="5" spans="1:7" x14ac:dyDescent="0.45">
      <c r="A5" s="2" t="s">
        <v>32</v>
      </c>
      <c r="B5" s="2" t="s">
        <v>3</v>
      </c>
      <c r="C5" s="3">
        <v>7167</v>
      </c>
      <c r="D5" s="3">
        <v>417</v>
      </c>
      <c r="E5" s="3">
        <v>25</v>
      </c>
      <c r="F5" s="3">
        <v>84</v>
      </c>
      <c r="G5" s="3">
        <f t="shared" si="0"/>
        <v>6641</v>
      </c>
    </row>
    <row r="6" spans="1:7" x14ac:dyDescent="0.45">
      <c r="A6" s="2" t="s">
        <v>33</v>
      </c>
      <c r="B6" s="2" t="s">
        <v>3</v>
      </c>
      <c r="C6" s="3">
        <v>6874</v>
      </c>
      <c r="D6" s="3">
        <v>534</v>
      </c>
      <c r="E6" s="3">
        <v>54</v>
      </c>
      <c r="F6" s="3">
        <v>263</v>
      </c>
      <c r="G6" s="3">
        <f t="shared" si="0"/>
        <v>6023</v>
      </c>
    </row>
    <row r="7" spans="1:7" x14ac:dyDescent="0.45">
      <c r="A7" s="2" t="s">
        <v>34</v>
      </c>
      <c r="B7" s="2" t="s">
        <v>3</v>
      </c>
      <c r="C7" s="3">
        <v>7131</v>
      </c>
      <c r="D7" s="3">
        <v>662</v>
      </c>
      <c r="E7" s="3">
        <v>242</v>
      </c>
      <c r="F7" s="3">
        <v>830</v>
      </c>
      <c r="G7" s="3">
        <f t="shared" si="0"/>
        <v>5397</v>
      </c>
    </row>
    <row r="8" spans="1:7" x14ac:dyDescent="0.45">
      <c r="A8" s="2" t="s">
        <v>35</v>
      </c>
      <c r="B8" s="2" t="s">
        <v>3</v>
      </c>
      <c r="C8" s="3">
        <v>7247</v>
      </c>
      <c r="D8" s="3">
        <v>970</v>
      </c>
      <c r="E8" s="3">
        <v>323</v>
      </c>
      <c r="F8" s="3">
        <v>1139</v>
      </c>
      <c r="G8" s="3">
        <f t="shared" si="0"/>
        <v>4815</v>
      </c>
    </row>
    <row r="9" spans="1:7" x14ac:dyDescent="0.45">
      <c r="A9" s="2" t="s">
        <v>36</v>
      </c>
      <c r="B9" s="2" t="s">
        <v>3</v>
      </c>
      <c r="C9" s="3">
        <v>7426</v>
      </c>
      <c r="D9" s="3">
        <v>1161</v>
      </c>
      <c r="E9" s="3">
        <v>381</v>
      </c>
      <c r="F9" s="3">
        <v>1440</v>
      </c>
      <c r="G9" s="3">
        <f t="shared" si="0"/>
        <v>4444</v>
      </c>
    </row>
  </sheetData>
  <phoneticPr fontId="4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E10" sqref="E10"/>
    </sheetView>
  </sheetViews>
  <sheetFormatPr defaultRowHeight="18" x14ac:dyDescent="0.45"/>
  <cols>
    <col min="1" max="1" width="8.5" bestFit="1" customWidth="1"/>
    <col min="2" max="2" width="22.8984375" bestFit="1" customWidth="1"/>
    <col min="3" max="3" width="10.3984375" bestFit="1" customWidth="1"/>
    <col min="4" max="4" width="11.19921875" bestFit="1" customWidth="1"/>
    <col min="5" max="5" width="19" bestFit="1" customWidth="1"/>
    <col min="6" max="6" width="15.09765625" bestFit="1" customWidth="1"/>
    <col min="7" max="7" width="9.296875" bestFit="1" customWidth="1"/>
  </cols>
  <sheetData>
    <row r="1" spans="1:7" x14ac:dyDescent="0.45">
      <c r="A1" t="s">
        <v>146</v>
      </c>
    </row>
    <row r="2" spans="1:7" x14ac:dyDescent="0.45">
      <c r="A2" s="14" t="s">
        <v>0</v>
      </c>
      <c r="B2" s="14" t="s">
        <v>52</v>
      </c>
      <c r="C2" s="14" t="s">
        <v>23</v>
      </c>
      <c r="D2" s="14" t="s">
        <v>40</v>
      </c>
      <c r="E2" s="14" t="s">
        <v>39</v>
      </c>
      <c r="F2" s="14" t="s">
        <v>38</v>
      </c>
      <c r="G2" s="14" t="s">
        <v>37</v>
      </c>
    </row>
    <row r="3" spans="1:7" x14ac:dyDescent="0.45">
      <c r="A3" s="2" t="s">
        <v>30</v>
      </c>
      <c r="B3" s="2" t="s">
        <v>43</v>
      </c>
      <c r="C3" s="3">
        <v>2561</v>
      </c>
      <c r="D3" s="3">
        <v>76</v>
      </c>
      <c r="E3" s="3">
        <v>2</v>
      </c>
      <c r="F3" s="3">
        <v>347</v>
      </c>
      <c r="G3" s="3">
        <f t="shared" ref="G3:G9" si="0">C3-SUM(D3:F3)</f>
        <v>2136</v>
      </c>
    </row>
    <row r="4" spans="1:7" x14ac:dyDescent="0.45">
      <c r="A4" s="2" t="s">
        <v>31</v>
      </c>
      <c r="B4" s="2" t="s">
        <v>4</v>
      </c>
      <c r="C4" s="3">
        <v>2668</v>
      </c>
      <c r="D4" s="3">
        <v>52</v>
      </c>
      <c r="E4" s="3">
        <v>2</v>
      </c>
      <c r="F4" s="3">
        <v>379</v>
      </c>
      <c r="G4" s="3">
        <f t="shared" si="0"/>
        <v>2235</v>
      </c>
    </row>
    <row r="5" spans="1:7" x14ac:dyDescent="0.45">
      <c r="A5" s="2" t="s">
        <v>32</v>
      </c>
      <c r="B5" s="2" t="s">
        <v>4</v>
      </c>
      <c r="C5" s="3">
        <v>2419</v>
      </c>
      <c r="D5" s="3">
        <v>62</v>
      </c>
      <c r="E5" s="3">
        <v>6</v>
      </c>
      <c r="F5" s="3">
        <v>301</v>
      </c>
      <c r="G5" s="3">
        <f t="shared" si="0"/>
        <v>2050</v>
      </c>
    </row>
    <row r="6" spans="1:7" x14ac:dyDescent="0.45">
      <c r="A6" s="2" t="s">
        <v>33</v>
      </c>
      <c r="B6" s="2" t="s">
        <v>4</v>
      </c>
      <c r="C6" s="3">
        <v>2480</v>
      </c>
      <c r="D6" s="3">
        <v>79</v>
      </c>
      <c r="E6" s="3">
        <v>1</v>
      </c>
      <c r="F6" s="3">
        <v>322</v>
      </c>
      <c r="G6" s="3">
        <f t="shared" si="0"/>
        <v>2078</v>
      </c>
    </row>
    <row r="7" spans="1:7" x14ac:dyDescent="0.45">
      <c r="A7" s="2" t="s">
        <v>34</v>
      </c>
      <c r="B7" s="2" t="s">
        <v>4</v>
      </c>
      <c r="C7" s="3">
        <v>2658</v>
      </c>
      <c r="D7" s="3">
        <v>166</v>
      </c>
      <c r="E7" s="3">
        <v>19</v>
      </c>
      <c r="F7" s="3">
        <v>490</v>
      </c>
      <c r="G7" s="3">
        <f t="shared" si="0"/>
        <v>1983</v>
      </c>
    </row>
    <row r="8" spans="1:7" x14ac:dyDescent="0.45">
      <c r="A8" s="2" t="s">
        <v>35</v>
      </c>
      <c r="B8" s="2" t="s">
        <v>4</v>
      </c>
      <c r="C8" s="3">
        <v>2857</v>
      </c>
      <c r="D8" s="3">
        <v>184</v>
      </c>
      <c r="E8" s="3">
        <v>32</v>
      </c>
      <c r="F8" s="3">
        <v>503</v>
      </c>
      <c r="G8" s="3">
        <f t="shared" si="0"/>
        <v>2138</v>
      </c>
    </row>
    <row r="9" spans="1:7" x14ac:dyDescent="0.45">
      <c r="A9" s="2" t="s">
        <v>36</v>
      </c>
      <c r="B9" s="2" t="s">
        <v>4</v>
      </c>
      <c r="C9" s="3">
        <v>2550</v>
      </c>
      <c r="D9" s="3">
        <v>183</v>
      </c>
      <c r="E9" s="3">
        <v>14</v>
      </c>
      <c r="F9" s="3">
        <v>323</v>
      </c>
      <c r="G9" s="3">
        <f t="shared" si="0"/>
        <v>2030</v>
      </c>
    </row>
  </sheetData>
  <phoneticPr fontId="4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C12" sqref="C12"/>
    </sheetView>
  </sheetViews>
  <sheetFormatPr defaultRowHeight="18" x14ac:dyDescent="0.45"/>
  <cols>
    <col min="1" max="1" width="8.5" bestFit="1" customWidth="1"/>
    <col min="2" max="2" width="27.296875" bestFit="1" customWidth="1"/>
    <col min="3" max="3" width="10.3984375" bestFit="1" customWidth="1"/>
    <col min="4" max="4" width="11.19921875" bestFit="1" customWidth="1"/>
    <col min="5" max="5" width="19" bestFit="1" customWidth="1"/>
    <col min="6" max="6" width="15.09765625" bestFit="1" customWidth="1"/>
    <col min="7" max="7" width="9.296875" bestFit="1" customWidth="1"/>
  </cols>
  <sheetData>
    <row r="1" spans="1:7" x14ac:dyDescent="0.45">
      <c r="A1" t="s">
        <v>148</v>
      </c>
    </row>
    <row r="2" spans="1:7" x14ac:dyDescent="0.45">
      <c r="A2" s="14" t="s">
        <v>0</v>
      </c>
      <c r="B2" s="14" t="s">
        <v>53</v>
      </c>
      <c r="C2" s="14" t="s">
        <v>23</v>
      </c>
      <c r="D2" s="14" t="s">
        <v>40</v>
      </c>
      <c r="E2" s="14" t="s">
        <v>39</v>
      </c>
      <c r="F2" s="14" t="s">
        <v>38</v>
      </c>
      <c r="G2" s="14" t="s">
        <v>37</v>
      </c>
    </row>
    <row r="3" spans="1:7" x14ac:dyDescent="0.45">
      <c r="A3" s="2" t="s">
        <v>30</v>
      </c>
      <c r="B3" s="2" t="s">
        <v>42</v>
      </c>
      <c r="C3" s="3">
        <v>2298</v>
      </c>
      <c r="D3" s="3">
        <v>0</v>
      </c>
      <c r="E3" s="3">
        <v>0</v>
      </c>
      <c r="F3" s="3">
        <v>13</v>
      </c>
      <c r="G3" s="3">
        <f t="shared" ref="G3:G9" si="0">C3-SUM(D3:F3)</f>
        <v>2285</v>
      </c>
    </row>
    <row r="4" spans="1:7" x14ac:dyDescent="0.45">
      <c r="A4" s="2" t="s">
        <v>31</v>
      </c>
      <c r="B4" s="2" t="s">
        <v>5</v>
      </c>
      <c r="C4" s="3">
        <v>2280</v>
      </c>
      <c r="D4" s="3">
        <v>0</v>
      </c>
      <c r="E4" s="3">
        <v>5</v>
      </c>
      <c r="F4" s="3">
        <v>15</v>
      </c>
      <c r="G4" s="3">
        <f t="shared" si="0"/>
        <v>2260</v>
      </c>
    </row>
    <row r="5" spans="1:7" x14ac:dyDescent="0.45">
      <c r="A5" s="2" t="s">
        <v>32</v>
      </c>
      <c r="B5" s="2" t="s">
        <v>5</v>
      </c>
      <c r="C5" s="3">
        <v>2087</v>
      </c>
      <c r="D5" s="3">
        <v>0</v>
      </c>
      <c r="E5" s="3">
        <v>9</v>
      </c>
      <c r="F5" s="3">
        <v>71</v>
      </c>
      <c r="G5" s="3">
        <f t="shared" si="0"/>
        <v>2007</v>
      </c>
    </row>
    <row r="6" spans="1:7" x14ac:dyDescent="0.45">
      <c r="A6" s="2" t="s">
        <v>33</v>
      </c>
      <c r="B6" s="2" t="s">
        <v>5</v>
      </c>
      <c r="C6" s="3">
        <v>2056</v>
      </c>
      <c r="D6" s="3">
        <v>0</v>
      </c>
      <c r="E6" s="3">
        <v>12</v>
      </c>
      <c r="F6" s="3">
        <v>98</v>
      </c>
      <c r="G6" s="3">
        <f t="shared" si="0"/>
        <v>1946</v>
      </c>
    </row>
    <row r="7" spans="1:7" x14ac:dyDescent="0.45">
      <c r="A7" s="2" t="s">
        <v>34</v>
      </c>
      <c r="B7" s="2" t="s">
        <v>5</v>
      </c>
      <c r="C7" s="3">
        <v>2062</v>
      </c>
      <c r="D7" s="3">
        <v>17</v>
      </c>
      <c r="E7" s="3">
        <v>8</v>
      </c>
      <c r="F7" s="3">
        <v>97</v>
      </c>
      <c r="G7" s="3">
        <f t="shared" si="0"/>
        <v>1940</v>
      </c>
    </row>
    <row r="8" spans="1:7" x14ac:dyDescent="0.45">
      <c r="A8" s="2" t="s">
        <v>35</v>
      </c>
      <c r="B8" s="2" t="s">
        <v>5</v>
      </c>
      <c r="C8" s="3">
        <v>2173</v>
      </c>
      <c r="D8" s="3">
        <v>113</v>
      </c>
      <c r="E8" s="3">
        <v>7</v>
      </c>
      <c r="F8" s="3">
        <v>80</v>
      </c>
      <c r="G8" s="3">
        <f t="shared" si="0"/>
        <v>1973</v>
      </c>
    </row>
    <row r="9" spans="1:7" x14ac:dyDescent="0.45">
      <c r="A9" s="2" t="s">
        <v>36</v>
      </c>
      <c r="B9" s="2" t="s">
        <v>5</v>
      </c>
      <c r="C9" s="3">
        <v>2293</v>
      </c>
      <c r="D9" s="3">
        <v>160</v>
      </c>
      <c r="E9" s="3">
        <v>10</v>
      </c>
      <c r="F9" s="3">
        <v>70</v>
      </c>
      <c r="G9" s="3">
        <f t="shared" si="0"/>
        <v>2053</v>
      </c>
    </row>
  </sheetData>
  <phoneticPr fontId="4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/>
  </sheetViews>
  <sheetFormatPr defaultRowHeight="18" x14ac:dyDescent="0.45"/>
  <cols>
    <col min="1" max="1" width="8.5" bestFit="1" customWidth="1"/>
    <col min="2" max="2" width="34.3984375" bestFit="1" customWidth="1"/>
    <col min="3" max="3" width="10.3984375" bestFit="1" customWidth="1"/>
    <col min="4" max="4" width="11.19921875" bestFit="1" customWidth="1"/>
    <col min="5" max="5" width="19" bestFit="1" customWidth="1"/>
    <col min="6" max="6" width="15.09765625" bestFit="1" customWidth="1"/>
    <col min="7" max="7" width="9.296875" bestFit="1" customWidth="1"/>
  </cols>
  <sheetData>
    <row r="1" spans="1:7" x14ac:dyDescent="0.45">
      <c r="A1" t="s">
        <v>146</v>
      </c>
    </row>
    <row r="2" spans="1:7" x14ac:dyDescent="0.45">
      <c r="A2" s="14" t="s">
        <v>0</v>
      </c>
      <c r="B2" s="14" t="s">
        <v>49</v>
      </c>
      <c r="C2" s="14" t="s">
        <v>23</v>
      </c>
      <c r="D2" s="14" t="s">
        <v>40</v>
      </c>
      <c r="E2" s="14" t="s">
        <v>39</v>
      </c>
      <c r="F2" s="14" t="s">
        <v>38</v>
      </c>
      <c r="G2" s="14" t="s">
        <v>37</v>
      </c>
    </row>
    <row r="3" spans="1:7" x14ac:dyDescent="0.45">
      <c r="A3" s="2" t="s">
        <v>30</v>
      </c>
      <c r="B3" s="2" t="s">
        <v>41</v>
      </c>
      <c r="C3" s="3">
        <v>991</v>
      </c>
      <c r="D3" s="3">
        <v>260</v>
      </c>
      <c r="E3" s="3">
        <v>74</v>
      </c>
      <c r="F3" s="3">
        <v>455</v>
      </c>
      <c r="G3" s="3">
        <f t="shared" ref="G3:G9" si="0">C3-SUM(D3:F3)</f>
        <v>202</v>
      </c>
    </row>
    <row r="4" spans="1:7" x14ac:dyDescent="0.45">
      <c r="A4" s="2" t="s">
        <v>31</v>
      </c>
      <c r="B4" s="2" t="s">
        <v>10</v>
      </c>
      <c r="C4" s="3">
        <v>1176</v>
      </c>
      <c r="D4" s="3">
        <v>510</v>
      </c>
      <c r="E4" s="3">
        <v>80</v>
      </c>
      <c r="F4" s="3">
        <v>389</v>
      </c>
      <c r="G4" s="3">
        <f t="shared" si="0"/>
        <v>197</v>
      </c>
    </row>
    <row r="5" spans="1:7" x14ac:dyDescent="0.45">
      <c r="A5" s="2" t="s">
        <v>32</v>
      </c>
      <c r="B5" s="2" t="s">
        <v>10</v>
      </c>
      <c r="C5" s="3">
        <v>1246</v>
      </c>
      <c r="D5" s="3">
        <v>687</v>
      </c>
      <c r="E5" s="3">
        <v>59</v>
      </c>
      <c r="F5" s="3">
        <v>129</v>
      </c>
      <c r="G5" s="3">
        <f t="shared" si="0"/>
        <v>371</v>
      </c>
    </row>
    <row r="6" spans="1:7" x14ac:dyDescent="0.45">
      <c r="A6" s="2" t="s">
        <v>33</v>
      </c>
      <c r="B6" s="2" t="s">
        <v>10</v>
      </c>
      <c r="C6" s="3">
        <v>1630</v>
      </c>
      <c r="D6" s="3">
        <v>1072</v>
      </c>
      <c r="E6" s="3">
        <v>70</v>
      </c>
      <c r="F6" s="3">
        <v>112</v>
      </c>
      <c r="G6" s="3">
        <f t="shared" si="0"/>
        <v>376</v>
      </c>
    </row>
    <row r="7" spans="1:7" x14ac:dyDescent="0.45">
      <c r="A7" s="2" t="s">
        <v>34</v>
      </c>
      <c r="B7" s="2" t="s">
        <v>10</v>
      </c>
      <c r="C7" s="3">
        <v>2182</v>
      </c>
      <c r="D7" s="3">
        <v>1642</v>
      </c>
      <c r="E7" s="3">
        <v>67</v>
      </c>
      <c r="F7" s="3">
        <v>79</v>
      </c>
      <c r="G7" s="3">
        <f t="shared" si="0"/>
        <v>394</v>
      </c>
    </row>
    <row r="8" spans="1:7" x14ac:dyDescent="0.45">
      <c r="A8" s="2" t="s">
        <v>35</v>
      </c>
      <c r="B8" s="2" t="s">
        <v>10</v>
      </c>
      <c r="C8" s="3">
        <v>2480</v>
      </c>
      <c r="D8" s="3">
        <v>1935</v>
      </c>
      <c r="E8" s="3">
        <v>55</v>
      </c>
      <c r="F8" s="3">
        <v>82</v>
      </c>
      <c r="G8" s="3">
        <f t="shared" si="0"/>
        <v>408</v>
      </c>
    </row>
    <row r="9" spans="1:7" x14ac:dyDescent="0.45">
      <c r="A9" s="2" t="s">
        <v>36</v>
      </c>
      <c r="B9" s="2" t="s">
        <v>10</v>
      </c>
      <c r="C9" s="3">
        <v>2143</v>
      </c>
      <c r="D9" s="3">
        <v>1669</v>
      </c>
      <c r="E9" s="3">
        <v>48</v>
      </c>
      <c r="F9" s="3">
        <v>59</v>
      </c>
      <c r="G9" s="3">
        <f t="shared" si="0"/>
        <v>367</v>
      </c>
    </row>
  </sheetData>
  <phoneticPr fontId="4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2" sqref="A2"/>
    </sheetView>
  </sheetViews>
  <sheetFormatPr defaultRowHeight="18" x14ac:dyDescent="0.45"/>
  <cols>
    <col min="1" max="1" width="5" style="8" bestFit="1" customWidth="1"/>
    <col min="2" max="2" width="37.8984375" style="8" customWidth="1"/>
    <col min="3" max="3" width="10.3984375" style="8" bestFit="1" customWidth="1"/>
    <col min="4" max="4" width="11.19921875" style="8" bestFit="1" customWidth="1"/>
    <col min="5" max="5" width="17.09765625" style="8" bestFit="1" customWidth="1"/>
    <col min="6" max="6" width="13.19921875" style="8" bestFit="1" customWidth="1"/>
    <col min="7" max="16384" width="8.796875" style="8"/>
  </cols>
  <sheetData>
    <row r="1" spans="1:6" x14ac:dyDescent="0.45">
      <c r="A1" s="20" t="s">
        <v>150</v>
      </c>
    </row>
    <row r="2" spans="1:6" ht="54" x14ac:dyDescent="0.45">
      <c r="A2" s="26" t="s">
        <v>140</v>
      </c>
      <c r="B2" s="19" t="s">
        <v>149</v>
      </c>
      <c r="C2" s="18" t="s">
        <v>23</v>
      </c>
      <c r="D2" s="25" t="s">
        <v>160</v>
      </c>
      <c r="E2" s="25" t="s">
        <v>159</v>
      </c>
      <c r="F2" s="18" t="s">
        <v>55</v>
      </c>
    </row>
    <row r="3" spans="1:6" x14ac:dyDescent="0.45">
      <c r="A3" s="17">
        <v>1</v>
      </c>
      <c r="B3" s="9" t="s">
        <v>56</v>
      </c>
      <c r="C3" s="10">
        <v>1334</v>
      </c>
      <c r="D3" s="10">
        <v>1334</v>
      </c>
      <c r="E3" s="10">
        <v>261642756</v>
      </c>
      <c r="F3" s="11">
        <f t="shared" ref="F3:F14" si="0">D3/C3</f>
        <v>1</v>
      </c>
    </row>
    <row r="4" spans="1:6" x14ac:dyDescent="0.45">
      <c r="A4" s="17">
        <v>2</v>
      </c>
      <c r="B4" s="9" t="s">
        <v>57</v>
      </c>
      <c r="C4" s="10">
        <v>966</v>
      </c>
      <c r="D4" s="10">
        <v>966</v>
      </c>
      <c r="E4" s="10">
        <v>160937532</v>
      </c>
      <c r="F4" s="11">
        <f t="shared" si="0"/>
        <v>1</v>
      </c>
    </row>
    <row r="5" spans="1:6" x14ac:dyDescent="0.45">
      <c r="A5" s="17">
        <v>3</v>
      </c>
      <c r="B5" s="9" t="s">
        <v>58</v>
      </c>
      <c r="C5" s="10">
        <v>215</v>
      </c>
      <c r="D5" s="10">
        <v>215</v>
      </c>
      <c r="E5" s="10">
        <v>124589920</v>
      </c>
      <c r="F5" s="11">
        <f t="shared" si="0"/>
        <v>1</v>
      </c>
    </row>
    <row r="6" spans="1:6" x14ac:dyDescent="0.45">
      <c r="A6" s="17">
        <v>4</v>
      </c>
      <c r="B6" s="9" t="s">
        <v>59</v>
      </c>
      <c r="C6" s="10">
        <v>195</v>
      </c>
      <c r="D6" s="10">
        <v>195</v>
      </c>
      <c r="E6" s="10">
        <v>65192400</v>
      </c>
      <c r="F6" s="11">
        <f t="shared" si="0"/>
        <v>1</v>
      </c>
    </row>
    <row r="7" spans="1:6" x14ac:dyDescent="0.45">
      <c r="A7" s="17">
        <v>5</v>
      </c>
      <c r="B7" s="9" t="s">
        <v>60</v>
      </c>
      <c r="C7" s="10">
        <v>280</v>
      </c>
      <c r="D7" s="10">
        <v>280</v>
      </c>
      <c r="E7" s="10">
        <v>57350160</v>
      </c>
      <c r="F7" s="11">
        <f t="shared" si="0"/>
        <v>1</v>
      </c>
    </row>
    <row r="8" spans="1:6" x14ac:dyDescent="0.45">
      <c r="A8" s="17">
        <v>6</v>
      </c>
      <c r="B8" s="9" t="s">
        <v>61</v>
      </c>
      <c r="C8" s="10">
        <v>234</v>
      </c>
      <c r="D8" s="10">
        <v>234</v>
      </c>
      <c r="E8" s="10">
        <v>35203896</v>
      </c>
      <c r="F8" s="11">
        <f t="shared" si="0"/>
        <v>1</v>
      </c>
    </row>
    <row r="9" spans="1:6" x14ac:dyDescent="0.45">
      <c r="A9" s="17">
        <v>7</v>
      </c>
      <c r="B9" s="9" t="s">
        <v>62</v>
      </c>
      <c r="C9" s="10">
        <v>62</v>
      </c>
      <c r="D9" s="10">
        <v>62</v>
      </c>
      <c r="E9" s="10">
        <v>34546400</v>
      </c>
      <c r="F9" s="11">
        <f t="shared" si="0"/>
        <v>1</v>
      </c>
    </row>
    <row r="10" spans="1:6" x14ac:dyDescent="0.45">
      <c r="A10" s="17">
        <v>8</v>
      </c>
      <c r="B10" s="9" t="s">
        <v>63</v>
      </c>
      <c r="C10" s="10">
        <v>143</v>
      </c>
      <c r="D10" s="10">
        <v>143</v>
      </c>
      <c r="E10" s="10">
        <v>30947488</v>
      </c>
      <c r="F10" s="11">
        <f t="shared" si="0"/>
        <v>1</v>
      </c>
    </row>
    <row r="11" spans="1:6" x14ac:dyDescent="0.45">
      <c r="A11" s="17">
        <v>9</v>
      </c>
      <c r="B11" s="9" t="s">
        <v>64</v>
      </c>
      <c r="C11" s="10">
        <v>85</v>
      </c>
      <c r="D11" s="10">
        <v>85</v>
      </c>
      <c r="E11" s="10">
        <v>28417200</v>
      </c>
      <c r="F11" s="11">
        <f t="shared" si="0"/>
        <v>1</v>
      </c>
    </row>
    <row r="12" spans="1:6" x14ac:dyDescent="0.45">
      <c r="A12" s="17">
        <v>10</v>
      </c>
      <c r="B12" s="9" t="s">
        <v>65</v>
      </c>
      <c r="C12" s="10">
        <v>207</v>
      </c>
      <c r="D12" s="10">
        <v>124</v>
      </c>
      <c r="E12" s="10">
        <v>28328048</v>
      </c>
      <c r="F12" s="11">
        <f t="shared" si="0"/>
        <v>0.59903381642512077</v>
      </c>
    </row>
    <row r="13" spans="1:6" x14ac:dyDescent="0.45">
      <c r="A13" s="9"/>
      <c r="B13" s="9" t="s">
        <v>27</v>
      </c>
      <c r="C13" s="10">
        <f>C14-SUM(C3:C12)</f>
        <v>70125</v>
      </c>
      <c r="D13" s="10">
        <f>D14-SUM(D3:D12)</f>
        <v>15166</v>
      </c>
      <c r="E13" s="10">
        <f>E14-SUM(E3:E12)</f>
        <v>2740446094</v>
      </c>
      <c r="F13" s="11">
        <f t="shared" si="0"/>
        <v>0.21627094474153297</v>
      </c>
    </row>
    <row r="14" spans="1:6" x14ac:dyDescent="0.45">
      <c r="A14" s="9"/>
      <c r="B14" s="9" t="s">
        <v>29</v>
      </c>
      <c r="C14" s="10">
        <v>73846</v>
      </c>
      <c r="D14" s="10">
        <v>18804</v>
      </c>
      <c r="E14" s="10">
        <v>3567601894</v>
      </c>
      <c r="F14" s="11">
        <f t="shared" si="0"/>
        <v>0.25463803049589684</v>
      </c>
    </row>
  </sheetData>
  <phoneticPr fontId="4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A3" sqref="A3"/>
    </sheetView>
  </sheetViews>
  <sheetFormatPr defaultRowHeight="18" x14ac:dyDescent="0.45"/>
  <cols>
    <col min="1" max="1" width="51.19921875" style="8" bestFit="1" customWidth="1"/>
    <col min="2" max="8" width="11.5" style="8" bestFit="1" customWidth="1"/>
    <col min="9" max="16384" width="8.796875" style="8"/>
  </cols>
  <sheetData>
    <row r="1" spans="1:8" x14ac:dyDescent="0.45">
      <c r="A1" s="20" t="s">
        <v>151</v>
      </c>
    </row>
    <row r="2" spans="1:8" x14ac:dyDescent="0.45">
      <c r="A2" s="19" t="s">
        <v>152</v>
      </c>
      <c r="B2" s="21" t="s">
        <v>66</v>
      </c>
      <c r="C2" s="21" t="s">
        <v>67</v>
      </c>
      <c r="D2" s="21" t="s">
        <v>68</v>
      </c>
      <c r="E2" s="21" t="s">
        <v>69</v>
      </c>
      <c r="F2" s="21" t="s">
        <v>70</v>
      </c>
      <c r="G2" s="21" t="s">
        <v>71</v>
      </c>
      <c r="H2" s="21" t="s">
        <v>72</v>
      </c>
    </row>
    <row r="3" spans="1:8" x14ac:dyDescent="0.45">
      <c r="A3" s="9" t="s">
        <v>56</v>
      </c>
      <c r="B3" s="10">
        <v>17638132</v>
      </c>
      <c r="C3" s="10">
        <v>51781672</v>
      </c>
      <c r="D3" s="10">
        <v>81758250</v>
      </c>
      <c r="E3" s="10">
        <v>175140240</v>
      </c>
      <c r="F3" s="10">
        <v>266246136</v>
      </c>
      <c r="G3" s="10">
        <v>330009777</v>
      </c>
      <c r="H3" s="10">
        <v>261642756</v>
      </c>
    </row>
    <row r="4" spans="1:8" x14ac:dyDescent="0.45">
      <c r="A4" s="9" t="s">
        <v>57</v>
      </c>
      <c r="B4" s="10">
        <v>112971375</v>
      </c>
      <c r="C4" s="10">
        <v>208560213</v>
      </c>
      <c r="D4" s="10">
        <v>222872796</v>
      </c>
      <c r="E4" s="10">
        <v>260300614</v>
      </c>
      <c r="F4" s="10">
        <v>181681947</v>
      </c>
      <c r="G4" s="10">
        <v>179155266</v>
      </c>
      <c r="H4" s="10">
        <v>160937532</v>
      </c>
    </row>
    <row r="5" spans="1:8" x14ac:dyDescent="0.45">
      <c r="A5" s="9" t="s">
        <v>58</v>
      </c>
      <c r="B5" s="10">
        <v>41185774</v>
      </c>
      <c r="C5" s="10">
        <v>87790716</v>
      </c>
      <c r="D5" s="10">
        <v>107174444</v>
      </c>
      <c r="E5" s="10">
        <v>128888760</v>
      </c>
      <c r="F5" s="10">
        <v>114742056</v>
      </c>
      <c r="G5" s="10">
        <v>108271488</v>
      </c>
      <c r="H5" s="10">
        <v>124589920</v>
      </c>
    </row>
    <row r="6" spans="1:8" x14ac:dyDescent="0.45">
      <c r="A6" s="9" t="s">
        <v>59</v>
      </c>
      <c r="B6" s="10">
        <v>0</v>
      </c>
      <c r="C6" s="10">
        <v>0</v>
      </c>
      <c r="D6" s="10">
        <v>5766660</v>
      </c>
      <c r="E6" s="10">
        <v>33699600</v>
      </c>
      <c r="F6" s="10">
        <v>36886080</v>
      </c>
      <c r="G6" s="10">
        <v>50922000</v>
      </c>
      <c r="H6" s="10">
        <v>65192400</v>
      </c>
    </row>
    <row r="7" spans="1:8" x14ac:dyDescent="0.45">
      <c r="A7" s="9" t="s">
        <v>73</v>
      </c>
      <c r="B7" s="10">
        <v>8829756</v>
      </c>
      <c r="C7" s="10">
        <v>17034066</v>
      </c>
      <c r="D7" s="10">
        <v>14673960</v>
      </c>
      <c r="E7" s="10">
        <v>27406080</v>
      </c>
      <c r="F7" s="10">
        <v>25427178</v>
      </c>
      <c r="G7" s="10">
        <v>39688704</v>
      </c>
      <c r="H7" s="10">
        <v>57350160</v>
      </c>
    </row>
    <row r="8" spans="1:8" x14ac:dyDescent="0.45">
      <c r="A8" s="9" t="s">
        <v>63</v>
      </c>
      <c r="B8" s="10">
        <v>36098960</v>
      </c>
      <c r="C8" s="10">
        <v>41030862</v>
      </c>
      <c r="D8" s="10">
        <v>46247078</v>
      </c>
      <c r="E8" s="10">
        <v>43392594</v>
      </c>
      <c r="F8" s="10">
        <v>35389872</v>
      </c>
      <c r="G8" s="10">
        <v>36479496</v>
      </c>
      <c r="H8" s="10">
        <v>30947488</v>
      </c>
    </row>
    <row r="9" spans="1:8" x14ac:dyDescent="0.45">
      <c r="A9" s="9" t="s">
        <v>74</v>
      </c>
      <c r="B9" s="10">
        <v>22573005</v>
      </c>
      <c r="C9" s="10">
        <v>29676173</v>
      </c>
      <c r="D9" s="10">
        <v>47438187</v>
      </c>
      <c r="E9" s="10">
        <v>56512764</v>
      </c>
      <c r="F9" s="10">
        <v>33873624</v>
      </c>
      <c r="G9" s="10">
        <v>26789445</v>
      </c>
      <c r="H9" s="10">
        <v>13339350</v>
      </c>
    </row>
    <row r="10" spans="1:8" x14ac:dyDescent="0.45">
      <c r="A10" s="9" t="s">
        <v>75</v>
      </c>
      <c r="B10" s="10">
        <v>0</v>
      </c>
      <c r="C10" s="10">
        <v>1688280</v>
      </c>
      <c r="D10" s="10">
        <v>7304424</v>
      </c>
      <c r="E10" s="10">
        <v>22619025</v>
      </c>
      <c r="F10" s="10">
        <v>44115093</v>
      </c>
      <c r="G10" s="10">
        <v>83874192</v>
      </c>
      <c r="H10" s="10">
        <v>5304544</v>
      </c>
    </row>
    <row r="11" spans="1:8" x14ac:dyDescent="0.45">
      <c r="A11" s="9" t="s">
        <v>76</v>
      </c>
      <c r="B11" s="10">
        <v>2182131</v>
      </c>
      <c r="C11" s="10">
        <v>28434240</v>
      </c>
      <c r="D11" s="10">
        <v>31716630</v>
      </c>
      <c r="E11" s="10">
        <v>48351600</v>
      </c>
      <c r="F11" s="10">
        <v>49071660</v>
      </c>
      <c r="G11" s="10">
        <v>0</v>
      </c>
      <c r="H11" s="10">
        <v>0</v>
      </c>
    </row>
  </sheetData>
  <phoneticPr fontId="4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J11" sqref="J11"/>
    </sheetView>
  </sheetViews>
  <sheetFormatPr defaultRowHeight="18" x14ac:dyDescent="0.45"/>
  <cols>
    <col min="1" max="1" width="17.69921875" customWidth="1"/>
    <col min="2" max="2" width="10.3984375" bestFit="1" customWidth="1"/>
    <col min="3" max="3" width="9.296875" bestFit="1" customWidth="1"/>
    <col min="4" max="4" width="15.09765625" bestFit="1" customWidth="1"/>
    <col min="5" max="5" width="11.19921875" bestFit="1" customWidth="1"/>
    <col min="6" max="6" width="13.19921875" bestFit="1" customWidth="1"/>
    <col min="7" max="7" width="15.09765625" bestFit="1" customWidth="1"/>
  </cols>
  <sheetData>
    <row r="1" spans="1:7" x14ac:dyDescent="0.45">
      <c r="A1" t="s">
        <v>153</v>
      </c>
    </row>
    <row r="2" spans="1:7" x14ac:dyDescent="0.45">
      <c r="A2" s="23"/>
      <c r="B2" s="24"/>
      <c r="C2" s="22" t="s">
        <v>78</v>
      </c>
      <c r="D2" s="22"/>
      <c r="E2" s="22"/>
      <c r="F2" s="22" t="s">
        <v>154</v>
      </c>
      <c r="G2" s="22"/>
    </row>
    <row r="3" spans="1:7" x14ac:dyDescent="0.45">
      <c r="A3" s="7" t="s">
        <v>79</v>
      </c>
      <c r="B3" s="7" t="s">
        <v>23</v>
      </c>
      <c r="C3" s="7" t="s">
        <v>24</v>
      </c>
      <c r="D3" s="7" t="s">
        <v>25</v>
      </c>
      <c r="E3" s="7" t="s">
        <v>26</v>
      </c>
      <c r="F3" s="7" t="s">
        <v>24</v>
      </c>
      <c r="G3" s="7" t="s">
        <v>25</v>
      </c>
    </row>
    <row r="4" spans="1:7" x14ac:dyDescent="0.45">
      <c r="A4" s="2" t="s">
        <v>80</v>
      </c>
      <c r="B4" s="3">
        <v>4234</v>
      </c>
      <c r="C4" s="3">
        <v>861</v>
      </c>
      <c r="D4" s="3">
        <v>263</v>
      </c>
      <c r="E4" s="3">
        <v>615</v>
      </c>
      <c r="F4" s="3">
        <v>174965941</v>
      </c>
      <c r="G4" s="3">
        <v>62345502</v>
      </c>
    </row>
    <row r="5" spans="1:7" x14ac:dyDescent="0.45">
      <c r="A5" s="2" t="s">
        <v>81</v>
      </c>
      <c r="B5" s="3">
        <v>3087</v>
      </c>
      <c r="C5" s="3">
        <v>591</v>
      </c>
      <c r="D5" s="3">
        <v>135</v>
      </c>
      <c r="E5" s="3">
        <v>466</v>
      </c>
      <c r="F5" s="3">
        <v>112492774</v>
      </c>
      <c r="G5" s="3">
        <v>33942942</v>
      </c>
    </row>
    <row r="6" spans="1:7" x14ac:dyDescent="0.45">
      <c r="A6" s="2" t="s">
        <v>82</v>
      </c>
      <c r="B6" s="3">
        <v>2499</v>
      </c>
      <c r="C6" s="3">
        <v>451</v>
      </c>
      <c r="D6" s="3">
        <v>112</v>
      </c>
      <c r="E6" s="3">
        <v>350</v>
      </c>
      <c r="F6" s="3">
        <v>84497015</v>
      </c>
      <c r="G6" s="3">
        <v>26670223</v>
      </c>
    </row>
    <row r="7" spans="1:7" x14ac:dyDescent="0.45">
      <c r="A7" s="2" t="s">
        <v>83</v>
      </c>
      <c r="B7" s="3">
        <v>2300</v>
      </c>
      <c r="C7" s="3">
        <v>427</v>
      </c>
      <c r="D7" s="3">
        <v>124</v>
      </c>
      <c r="E7" s="3">
        <v>327</v>
      </c>
      <c r="F7" s="3">
        <v>81866810</v>
      </c>
      <c r="G7" s="3">
        <v>32378605</v>
      </c>
    </row>
    <row r="8" spans="1:7" x14ac:dyDescent="0.45">
      <c r="A8" s="2" t="s">
        <v>84</v>
      </c>
      <c r="B8" s="3">
        <v>1903</v>
      </c>
      <c r="C8" s="3">
        <v>350</v>
      </c>
      <c r="D8" s="3">
        <v>67</v>
      </c>
      <c r="E8" s="3">
        <v>290</v>
      </c>
      <c r="F8" s="3">
        <v>60598435</v>
      </c>
      <c r="G8" s="3">
        <v>17088653</v>
      </c>
    </row>
    <row r="9" spans="1:7" x14ac:dyDescent="0.45">
      <c r="A9" s="2" t="s">
        <v>85</v>
      </c>
      <c r="B9" s="3">
        <v>1849</v>
      </c>
      <c r="C9" s="3">
        <v>380</v>
      </c>
      <c r="D9" s="3">
        <v>88</v>
      </c>
      <c r="E9" s="3">
        <v>278</v>
      </c>
      <c r="F9" s="3">
        <v>67961076</v>
      </c>
      <c r="G9" s="3">
        <v>19162625</v>
      </c>
    </row>
    <row r="10" spans="1:7" x14ac:dyDescent="0.45">
      <c r="A10" s="2" t="s">
        <v>86</v>
      </c>
      <c r="B10" s="3">
        <v>1798</v>
      </c>
      <c r="C10" s="3">
        <v>319</v>
      </c>
      <c r="D10" s="3">
        <v>79</v>
      </c>
      <c r="E10" s="3">
        <v>275</v>
      </c>
      <c r="F10" s="3">
        <v>59059660</v>
      </c>
      <c r="G10" s="3">
        <v>17321883</v>
      </c>
    </row>
    <row r="11" spans="1:7" x14ac:dyDescent="0.45">
      <c r="A11" s="2" t="s">
        <v>87</v>
      </c>
      <c r="B11" s="3">
        <v>1248</v>
      </c>
      <c r="C11" s="3">
        <v>179</v>
      </c>
      <c r="D11" s="3">
        <v>50</v>
      </c>
      <c r="E11" s="3">
        <v>173</v>
      </c>
      <c r="F11" s="3">
        <v>27442197</v>
      </c>
      <c r="G11" s="3">
        <v>12719823</v>
      </c>
    </row>
    <row r="12" spans="1:7" x14ac:dyDescent="0.45">
      <c r="A12" s="2" t="s">
        <v>88</v>
      </c>
      <c r="B12" s="3">
        <v>1209</v>
      </c>
      <c r="C12" s="3">
        <v>269</v>
      </c>
      <c r="D12" s="3">
        <v>65</v>
      </c>
      <c r="E12" s="3">
        <v>179</v>
      </c>
      <c r="F12" s="3">
        <v>48495862</v>
      </c>
      <c r="G12" s="3">
        <v>14114612</v>
      </c>
    </row>
    <row r="13" spans="1:7" x14ac:dyDescent="0.45">
      <c r="A13" s="2" t="s">
        <v>89</v>
      </c>
      <c r="B13" s="3">
        <v>1140</v>
      </c>
      <c r="C13" s="3">
        <v>233</v>
      </c>
      <c r="D13" s="3">
        <v>56</v>
      </c>
      <c r="E13" s="3">
        <v>144</v>
      </c>
      <c r="F13" s="3">
        <v>37669441</v>
      </c>
      <c r="G13" s="3">
        <v>10249122</v>
      </c>
    </row>
    <row r="14" spans="1:7" x14ac:dyDescent="0.45">
      <c r="A14" s="2" t="s">
        <v>90</v>
      </c>
      <c r="B14" s="3">
        <v>1129</v>
      </c>
      <c r="C14" s="3">
        <v>225</v>
      </c>
      <c r="D14" s="3">
        <v>44</v>
      </c>
      <c r="E14" s="3">
        <v>162</v>
      </c>
      <c r="F14" s="3">
        <v>38635496</v>
      </c>
      <c r="G14" s="3">
        <v>10030663</v>
      </c>
    </row>
    <row r="15" spans="1:7" x14ac:dyDescent="0.45">
      <c r="A15" s="2" t="s">
        <v>91</v>
      </c>
      <c r="B15" s="3">
        <v>1000</v>
      </c>
      <c r="C15" s="3">
        <v>175</v>
      </c>
      <c r="D15" s="3">
        <v>44</v>
      </c>
      <c r="E15" s="3">
        <v>131</v>
      </c>
      <c r="F15" s="3">
        <v>31113592</v>
      </c>
      <c r="G15" s="3">
        <v>8267836</v>
      </c>
    </row>
    <row r="16" spans="1:7" x14ac:dyDescent="0.45">
      <c r="A16" s="2" t="s">
        <v>92</v>
      </c>
      <c r="B16" s="3">
        <v>811</v>
      </c>
      <c r="C16" s="3">
        <v>190</v>
      </c>
      <c r="D16" s="3">
        <v>42</v>
      </c>
      <c r="E16" s="3">
        <v>138</v>
      </c>
      <c r="F16" s="3">
        <v>31475939</v>
      </c>
      <c r="G16" s="3">
        <v>11257838</v>
      </c>
    </row>
    <row r="17" spans="1:7" x14ac:dyDescent="0.45">
      <c r="A17" s="2" t="s">
        <v>93</v>
      </c>
      <c r="B17" s="3">
        <v>810</v>
      </c>
      <c r="C17" s="3">
        <v>150</v>
      </c>
      <c r="D17" s="3">
        <v>36</v>
      </c>
      <c r="E17" s="3">
        <v>138</v>
      </c>
      <c r="F17" s="3">
        <v>27353832</v>
      </c>
      <c r="G17" s="3">
        <v>7473382</v>
      </c>
    </row>
    <row r="18" spans="1:7" x14ac:dyDescent="0.45">
      <c r="A18" s="2" t="s">
        <v>94</v>
      </c>
      <c r="B18" s="3">
        <v>722</v>
      </c>
      <c r="C18" s="3">
        <v>117</v>
      </c>
      <c r="D18" s="3">
        <v>52</v>
      </c>
      <c r="E18" s="3">
        <v>75</v>
      </c>
      <c r="F18" s="3">
        <v>19313741</v>
      </c>
      <c r="G18" s="3">
        <v>14390010</v>
      </c>
    </row>
    <row r="19" spans="1:7" x14ac:dyDescent="0.45">
      <c r="A19" s="2" t="s">
        <v>95</v>
      </c>
      <c r="B19" s="3">
        <v>688</v>
      </c>
      <c r="C19" s="3">
        <v>149</v>
      </c>
      <c r="D19" s="3">
        <v>38</v>
      </c>
      <c r="E19" s="3">
        <v>106</v>
      </c>
      <c r="F19" s="3">
        <v>25410586</v>
      </c>
      <c r="G19" s="3">
        <v>8948084</v>
      </c>
    </row>
    <row r="20" spans="1:7" x14ac:dyDescent="0.45">
      <c r="A20" s="2" t="s">
        <v>96</v>
      </c>
      <c r="B20" s="3">
        <v>628</v>
      </c>
      <c r="C20" s="3">
        <v>117</v>
      </c>
      <c r="D20" s="3">
        <v>33</v>
      </c>
      <c r="E20" s="3">
        <v>135</v>
      </c>
      <c r="F20" s="3">
        <v>18917277</v>
      </c>
      <c r="G20" s="3">
        <v>7471922</v>
      </c>
    </row>
    <row r="21" spans="1:7" x14ac:dyDescent="0.45">
      <c r="A21" s="2" t="s">
        <v>97</v>
      </c>
      <c r="B21" s="3">
        <v>590</v>
      </c>
      <c r="C21" s="3">
        <v>152</v>
      </c>
      <c r="D21" s="3">
        <v>29</v>
      </c>
      <c r="E21" s="3">
        <v>113</v>
      </c>
      <c r="F21" s="3">
        <v>31064254</v>
      </c>
      <c r="G21" s="3">
        <v>8828508</v>
      </c>
    </row>
    <row r="22" spans="1:7" x14ac:dyDescent="0.45">
      <c r="A22" s="2" t="s">
        <v>98</v>
      </c>
      <c r="B22" s="3">
        <v>566</v>
      </c>
      <c r="C22" s="3">
        <v>143</v>
      </c>
      <c r="D22" s="3">
        <v>24</v>
      </c>
      <c r="E22" s="3">
        <v>104</v>
      </c>
      <c r="F22" s="3">
        <v>26811435</v>
      </c>
      <c r="G22" s="3">
        <v>6654868</v>
      </c>
    </row>
    <row r="23" spans="1:7" x14ac:dyDescent="0.45">
      <c r="A23" s="2" t="s">
        <v>99</v>
      </c>
      <c r="B23" s="3">
        <v>551</v>
      </c>
      <c r="C23" s="3">
        <v>68</v>
      </c>
      <c r="D23" s="3">
        <v>27</v>
      </c>
      <c r="E23" s="3">
        <v>78</v>
      </c>
      <c r="F23" s="3">
        <v>9030042</v>
      </c>
      <c r="G23" s="3">
        <v>6364760</v>
      </c>
    </row>
    <row r="24" spans="1:7" x14ac:dyDescent="0.45">
      <c r="A24" s="2" t="s">
        <v>100</v>
      </c>
      <c r="B24" s="3">
        <v>28812</v>
      </c>
      <c r="C24" s="3">
        <v>5864</v>
      </c>
      <c r="D24" s="3">
        <v>1510</v>
      </c>
      <c r="E24" s="3">
        <v>4604</v>
      </c>
      <c r="F24" s="3">
        <v>1028672969</v>
      </c>
      <c r="G24" s="3">
        <v>332631806</v>
      </c>
    </row>
    <row r="25" spans="1:7" x14ac:dyDescent="0.45">
      <c r="A25" s="2" t="s">
        <v>101</v>
      </c>
      <c r="B25" s="3">
        <v>16272</v>
      </c>
      <c r="C25" s="3">
        <v>3275</v>
      </c>
      <c r="D25" s="3">
        <v>1201</v>
      </c>
      <c r="E25" s="3">
        <v>2731</v>
      </c>
      <c r="F25" s="3">
        <v>571161936</v>
      </c>
      <c r="G25" s="3">
        <v>285277917</v>
      </c>
    </row>
    <row r="26" spans="1:7" x14ac:dyDescent="0.45">
      <c r="A26" s="2" t="s">
        <v>29</v>
      </c>
      <c r="B26" s="5">
        <f>SUM(B4:B25)</f>
        <v>73846</v>
      </c>
      <c r="C26" s="5">
        <f t="shared" ref="C26:G26" si="0">SUM(C4:C25)</f>
        <v>14685</v>
      </c>
      <c r="D26" s="5">
        <f t="shared" si="0"/>
        <v>4119</v>
      </c>
      <c r="E26" s="5">
        <f t="shared" si="0"/>
        <v>11612</v>
      </c>
      <c r="F26" s="5">
        <f t="shared" si="0"/>
        <v>2614010310</v>
      </c>
      <c r="G26" s="5">
        <f t="shared" si="0"/>
        <v>953591584</v>
      </c>
    </row>
  </sheetData>
  <mergeCells count="2">
    <mergeCell ref="C2:E2"/>
    <mergeCell ref="F2:G2"/>
  </mergeCells>
  <phoneticPr fontId="4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A2" sqref="A2"/>
    </sheetView>
  </sheetViews>
  <sheetFormatPr defaultRowHeight="18" x14ac:dyDescent="0.45"/>
  <cols>
    <col min="1" max="1" width="16.296875" bestFit="1" customWidth="1"/>
  </cols>
  <sheetData>
    <row r="1" spans="1:8" x14ac:dyDescent="0.45">
      <c r="A1" t="s">
        <v>155</v>
      </c>
    </row>
    <row r="2" spans="1:8" x14ac:dyDescent="0.45">
      <c r="A2" s="7" t="s">
        <v>156</v>
      </c>
      <c r="B2" s="7" t="s">
        <v>30</v>
      </c>
      <c r="C2" s="7" t="s">
        <v>31</v>
      </c>
      <c r="D2" s="7" t="s">
        <v>32</v>
      </c>
      <c r="E2" s="7" t="s">
        <v>33</v>
      </c>
      <c r="F2" s="7" t="s">
        <v>34</v>
      </c>
      <c r="G2" s="7" t="s">
        <v>35</v>
      </c>
      <c r="H2" s="7" t="s">
        <v>36</v>
      </c>
    </row>
    <row r="3" spans="1:8" x14ac:dyDescent="0.45">
      <c r="A3" s="2" t="s">
        <v>102</v>
      </c>
      <c r="B3" s="6">
        <v>0.29596392485089906</v>
      </c>
      <c r="C3" s="6">
        <v>0.28941353150984439</v>
      </c>
      <c r="D3" s="6">
        <v>0.29943515538852755</v>
      </c>
      <c r="E3" s="6">
        <v>0.3013395391077307</v>
      </c>
      <c r="F3" s="6">
        <v>0.29969984604649619</v>
      </c>
      <c r="G3" s="6">
        <v>0.30655249762746961</v>
      </c>
      <c r="H3" s="6">
        <v>0.31322100789313906</v>
      </c>
    </row>
    <row r="4" spans="1:8" x14ac:dyDescent="0.45">
      <c r="A4" s="2" t="s">
        <v>103</v>
      </c>
      <c r="B4" s="6">
        <v>0.14571048126307781</v>
      </c>
      <c r="C4" s="6">
        <v>0.15131571682549499</v>
      </c>
      <c r="D4" s="6">
        <v>0.1467133244818507</v>
      </c>
      <c r="E4" s="6">
        <v>0.14671358837552503</v>
      </c>
      <c r="F4" s="6">
        <v>0.14937920187845427</v>
      </c>
      <c r="G4" s="6">
        <v>0.15043999654904666</v>
      </c>
      <c r="H4" s="6">
        <v>0.14567612108595715</v>
      </c>
    </row>
    <row r="5" spans="1:8" x14ac:dyDescent="0.45">
      <c r="A5" s="2" t="s">
        <v>104</v>
      </c>
      <c r="B5" s="6">
        <v>0.13906388121160582</v>
      </c>
      <c r="C5" s="6">
        <v>0.13442065393831645</v>
      </c>
      <c r="D5" s="6">
        <v>0.12889033913180459</v>
      </c>
      <c r="E5" s="6">
        <v>0.13037802247701213</v>
      </c>
      <c r="F5" s="6">
        <v>0.12639693422087345</v>
      </c>
      <c r="G5" s="6">
        <v>0.12261668535933051</v>
      </c>
      <c r="H5" s="6">
        <v>0.12529274004683841</v>
      </c>
    </row>
    <row r="6" spans="1:8" x14ac:dyDescent="0.45">
      <c r="A6" s="2" t="s">
        <v>105</v>
      </c>
      <c r="B6" s="6">
        <v>0.12358871644529983</v>
      </c>
      <c r="C6" s="6">
        <v>0.12153402754005675</v>
      </c>
      <c r="D6" s="6">
        <v>0.11910119945090802</v>
      </c>
      <c r="E6" s="6">
        <v>0.11916222045635146</v>
      </c>
      <c r="F6" s="6">
        <v>0.11046994583937887</v>
      </c>
      <c r="G6" s="6">
        <v>0.11106677594685532</v>
      </c>
      <c r="H6" s="6">
        <v>0.1080536039552433</v>
      </c>
    </row>
    <row r="7" spans="1:8" x14ac:dyDescent="0.45">
      <c r="A7" s="2" t="s">
        <v>106</v>
      </c>
      <c r="B7" s="6">
        <v>0.12301804876411283</v>
      </c>
      <c r="C7" s="6">
        <v>0.12410693580980356</v>
      </c>
      <c r="D7" s="6">
        <v>0.12235299412651619</v>
      </c>
      <c r="E7" s="6">
        <v>0.11311159041888977</v>
      </c>
      <c r="F7" s="6">
        <v>0.11451260978878465</v>
      </c>
      <c r="G7" s="6">
        <v>0.10799327064101458</v>
      </c>
      <c r="H7" s="6">
        <v>0.10595021250758956</v>
      </c>
    </row>
    <row r="8" spans="1:8" x14ac:dyDescent="0.45">
      <c r="A8" s="2" t="s">
        <v>107</v>
      </c>
      <c r="B8" s="6">
        <v>3.1856684085085435E-2</v>
      </c>
      <c r="C8" s="6">
        <v>3.1095749732218774E-2</v>
      </c>
      <c r="D8" s="6">
        <v>2.8050948533879426E-2</v>
      </c>
      <c r="E8" s="6">
        <v>2.6699965943920989E-2</v>
      </c>
      <c r="F8" s="6">
        <v>2.8641997186748924E-2</v>
      </c>
      <c r="G8" s="6">
        <v>2.8524286084030712E-2</v>
      </c>
      <c r="H8" s="6">
        <v>2.8634313470379043E-2</v>
      </c>
    </row>
    <row r="9" spans="1:8" x14ac:dyDescent="0.45">
      <c r="A9" s="2" t="s">
        <v>108</v>
      </c>
      <c r="B9" s="6">
        <v>1.8764896104913338E-2</v>
      </c>
      <c r="C9" s="6">
        <v>1.9136695414039465E-2</v>
      </c>
      <c r="D9" s="6">
        <v>2.1232306411323898E-2</v>
      </c>
      <c r="E9" s="6">
        <v>2.1818594619139518E-2</v>
      </c>
      <c r="F9" s="6">
        <v>2.365789094775549E-2</v>
      </c>
      <c r="G9" s="6">
        <v>2.4598826675869209E-2</v>
      </c>
      <c r="H9" s="6">
        <v>2.4557637262555294E-2</v>
      </c>
    </row>
    <row r="10" spans="1:8" x14ac:dyDescent="0.45">
      <c r="A10" s="2" t="s">
        <v>109</v>
      </c>
      <c r="B10" s="6">
        <v>1.9716008906891652E-2</v>
      </c>
      <c r="C10" s="6">
        <v>2.1036009673251692E-2</v>
      </c>
      <c r="D10" s="6">
        <v>2.1817404415239553E-2</v>
      </c>
      <c r="E10" s="6">
        <v>2.06039278011125E-2</v>
      </c>
      <c r="F10" s="6">
        <v>2.1586717910662665E-2</v>
      </c>
      <c r="G10" s="6">
        <v>2.1234147183159347E-2</v>
      </c>
      <c r="H10" s="6">
        <v>2.2226559111805013E-2</v>
      </c>
    </row>
    <row r="11" spans="1:8" x14ac:dyDescent="0.45">
      <c r="A11" s="2" t="s">
        <v>110</v>
      </c>
      <c r="B11" s="6">
        <v>2.1204220702928309E-2</v>
      </c>
      <c r="C11" s="6">
        <v>2.0240947890325645E-2</v>
      </c>
      <c r="D11" s="6">
        <v>2.1333573373540068E-2</v>
      </c>
      <c r="E11" s="6">
        <v>2.1807242592802815E-2</v>
      </c>
      <c r="F11" s="6">
        <v>1.9847818622836067E-2</v>
      </c>
      <c r="G11" s="6">
        <v>2.2086101285480116E-2</v>
      </c>
      <c r="H11" s="6">
        <v>2.1467603434816549E-2</v>
      </c>
    </row>
    <row r="12" spans="1:8" x14ac:dyDescent="0.45">
      <c r="A12" s="2" t="s">
        <v>111</v>
      </c>
      <c r="B12" s="6">
        <v>1.774664592867773E-2</v>
      </c>
      <c r="C12" s="6">
        <v>1.7866805066310359E-2</v>
      </c>
      <c r="D12" s="6">
        <v>1.7249139230821161E-2</v>
      </c>
      <c r="E12" s="6">
        <v>1.7050743557725054E-2</v>
      </c>
      <c r="F12" s="6">
        <v>1.7843100335596485E-2</v>
      </c>
      <c r="G12" s="6">
        <v>1.7998878440169095E-2</v>
      </c>
      <c r="H12" s="6">
        <v>1.7564402810304448E-2</v>
      </c>
    </row>
    <row r="13" spans="1:8" x14ac:dyDescent="0.45">
      <c r="A13" s="2" t="s">
        <v>112</v>
      </c>
      <c r="B13" s="6">
        <v>1.0283207823742013E-2</v>
      </c>
      <c r="C13" s="6">
        <v>9.8720171379984324E-3</v>
      </c>
      <c r="D13" s="6">
        <v>1.0633031032697977E-2</v>
      </c>
      <c r="E13" s="6">
        <v>1.0057895334317175E-2</v>
      </c>
      <c r="F13" s="6">
        <v>1.1319459058336194E-2</v>
      </c>
      <c r="G13" s="6">
        <v>1.0622465706151324E-2</v>
      </c>
      <c r="H13" s="6">
        <v>1.0560326134096626E-2</v>
      </c>
    </row>
    <row r="14" spans="1:8" x14ac:dyDescent="0.45">
      <c r="A14" s="2" t="s">
        <v>113</v>
      </c>
      <c r="B14" s="6">
        <v>5.5388333762266557E-3</v>
      </c>
      <c r="C14" s="6">
        <v>5.8746231738424672E-3</v>
      </c>
      <c r="D14" s="6">
        <v>6.0535139635889013E-3</v>
      </c>
      <c r="E14" s="6">
        <v>8.0258826200476779E-3</v>
      </c>
      <c r="F14" s="6">
        <v>6.5679444438291228E-3</v>
      </c>
      <c r="G14" s="6">
        <v>7.4950392545940813E-3</v>
      </c>
      <c r="H14" s="6">
        <v>8.2400902073033223E-3</v>
      </c>
    </row>
    <row r="15" spans="1:8" x14ac:dyDescent="0.45">
      <c r="A15" s="2" t="s">
        <v>114</v>
      </c>
      <c r="B15" s="6">
        <v>5.6507289999888103E-3</v>
      </c>
      <c r="C15" s="6">
        <v>5.8194105500281581E-3</v>
      </c>
      <c r="D15" s="6">
        <v>5.9860026554447868E-3</v>
      </c>
      <c r="E15" s="6">
        <v>6.1300942218185947E-3</v>
      </c>
      <c r="F15" s="6">
        <v>5.9698516951499107E-3</v>
      </c>
      <c r="G15" s="6">
        <v>6.1470106116814768E-3</v>
      </c>
      <c r="H15" s="6">
        <v>6.331858790875184E-3</v>
      </c>
    </row>
    <row r="16" spans="1:8" x14ac:dyDescent="0.45">
      <c r="A16" s="2" t="s">
        <v>77</v>
      </c>
      <c r="B16" s="6">
        <v>4.1893721536550708E-2</v>
      </c>
      <c r="C16" s="6">
        <v>4.8266875738468842E-2</v>
      </c>
      <c r="D16" s="6">
        <v>5.1151067803857149E-2</v>
      </c>
      <c r="E16" s="6">
        <v>5.7100692473606537E-2</v>
      </c>
      <c r="F16" s="6">
        <v>6.4106682025097741E-2</v>
      </c>
      <c r="G16" s="6">
        <v>6.2624018635147966E-2</v>
      </c>
      <c r="H16" s="6">
        <v>6.2223523289097062E-2</v>
      </c>
    </row>
    <row r="17" spans="1:8" x14ac:dyDescent="0.45">
      <c r="A17" s="2"/>
      <c r="B17" s="6">
        <v>1</v>
      </c>
      <c r="C17" s="6">
        <v>0.99999999999999989</v>
      </c>
      <c r="D17" s="6">
        <v>1.0000000000000002</v>
      </c>
      <c r="E17" s="6">
        <v>1.0000000000000002</v>
      </c>
      <c r="F17" s="6">
        <v>1</v>
      </c>
      <c r="G17" s="6">
        <v>1</v>
      </c>
      <c r="H17" s="6">
        <v>1</v>
      </c>
    </row>
  </sheetData>
  <phoneticPr fontId="4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K9" sqref="K9"/>
    </sheetView>
  </sheetViews>
  <sheetFormatPr defaultRowHeight="18" x14ac:dyDescent="0.45"/>
  <cols>
    <col min="1" max="1" width="16.296875" bestFit="1" customWidth="1"/>
  </cols>
  <sheetData>
    <row r="1" spans="1:8" x14ac:dyDescent="0.45">
      <c r="A1" t="s">
        <v>157</v>
      </c>
    </row>
    <row r="2" spans="1:8" x14ac:dyDescent="0.45">
      <c r="A2" s="7" t="s">
        <v>156</v>
      </c>
      <c r="B2" s="7" t="s">
        <v>30</v>
      </c>
      <c r="C2" s="7" t="s">
        <v>31</v>
      </c>
      <c r="D2" s="7" t="s">
        <v>32</v>
      </c>
      <c r="E2" s="7" t="s">
        <v>33</v>
      </c>
      <c r="F2" s="7" t="s">
        <v>34</v>
      </c>
      <c r="G2" s="7" t="s">
        <v>35</v>
      </c>
      <c r="H2" s="7" t="s">
        <v>36</v>
      </c>
    </row>
    <row r="3" spans="1:8" x14ac:dyDescent="0.45">
      <c r="A3" s="2" t="s">
        <v>102</v>
      </c>
      <c r="B3" s="6">
        <v>0.37515049361907055</v>
      </c>
      <c r="C3" s="6">
        <v>0.35089056100581006</v>
      </c>
      <c r="D3" s="6">
        <v>0.36210087922258216</v>
      </c>
      <c r="E3" s="6">
        <v>0.34761935778023839</v>
      </c>
      <c r="F3" s="6">
        <v>0.36136913809604232</v>
      </c>
      <c r="G3" s="6">
        <v>0.3996989463120923</v>
      </c>
      <c r="H3" s="6">
        <v>0.37984704145981485</v>
      </c>
    </row>
    <row r="4" spans="1:8" x14ac:dyDescent="0.45">
      <c r="A4" s="2" t="s">
        <v>103</v>
      </c>
      <c r="B4" s="6">
        <v>7.7173127859378757E-2</v>
      </c>
      <c r="C4" s="6">
        <v>7.1435374797599774E-2</v>
      </c>
      <c r="D4" s="6">
        <v>7.5736541724510262E-2</v>
      </c>
      <c r="E4" s="6">
        <v>8.9037973034586076E-2</v>
      </c>
      <c r="F4" s="6">
        <v>8.8160783651410238E-2</v>
      </c>
      <c r="G4" s="6">
        <v>8.0782739588559957E-2</v>
      </c>
      <c r="H4" s="6">
        <v>9.0925354443400871E-2</v>
      </c>
    </row>
    <row r="5" spans="1:8" x14ac:dyDescent="0.45">
      <c r="A5" s="2" t="s">
        <v>104</v>
      </c>
      <c r="B5" s="6">
        <v>0.15687454851914279</v>
      </c>
      <c r="C5" s="6">
        <v>0.1613486998761787</v>
      </c>
      <c r="D5" s="6">
        <v>0.15155020823692736</v>
      </c>
      <c r="E5" s="6">
        <v>0.14928678434182244</v>
      </c>
      <c r="F5" s="6">
        <v>0.14102347576422902</v>
      </c>
      <c r="G5" s="6">
        <v>0.13542398394380331</v>
      </c>
      <c r="H5" s="6">
        <v>0.1322509951250056</v>
      </c>
    </row>
    <row r="6" spans="1:8" x14ac:dyDescent="0.45">
      <c r="A6" s="2" t="s">
        <v>105</v>
      </c>
      <c r="B6" s="6">
        <v>3.7081627738983866E-2</v>
      </c>
      <c r="C6" s="6">
        <v>3.7622630726735877E-2</v>
      </c>
      <c r="D6" s="6">
        <v>4.0721888014807958E-2</v>
      </c>
      <c r="E6" s="6">
        <v>5.6015111053214356E-2</v>
      </c>
      <c r="F6" s="6">
        <v>5.5114563981309463E-2</v>
      </c>
      <c r="G6" s="6">
        <v>5.6196688409433017E-2</v>
      </c>
      <c r="H6" s="6">
        <v>6.5834786886712279E-2</v>
      </c>
    </row>
    <row r="7" spans="1:8" x14ac:dyDescent="0.45">
      <c r="A7" s="2" t="s">
        <v>106</v>
      </c>
      <c r="B7" s="6">
        <v>8.9333012280279317E-2</v>
      </c>
      <c r="C7" s="6">
        <v>8.5531955424326123E-2</v>
      </c>
      <c r="D7" s="6">
        <v>9.1161499305876914E-2</v>
      </c>
      <c r="E7" s="6">
        <v>7.9854100175861392E-2</v>
      </c>
      <c r="F7" s="6">
        <v>8.1011090468952315E-2</v>
      </c>
      <c r="G7" s="6">
        <v>7.0095333667837434E-2</v>
      </c>
      <c r="H7" s="6">
        <v>7.7105416163513574E-2</v>
      </c>
    </row>
    <row r="8" spans="1:8" x14ac:dyDescent="0.45">
      <c r="A8" s="2" t="s">
        <v>107</v>
      </c>
      <c r="B8" s="6">
        <v>1.2641464001926318E-2</v>
      </c>
      <c r="C8" s="6">
        <v>1.266787313077436E-2</v>
      </c>
      <c r="D8" s="6">
        <v>1.0334721579515656E-2</v>
      </c>
      <c r="E8" s="6">
        <v>9.8352113593434508E-3</v>
      </c>
      <c r="F8" s="6">
        <v>1.2666779260260091E-2</v>
      </c>
      <c r="G8" s="6">
        <v>1.2694430506773708E-2</v>
      </c>
      <c r="H8" s="6">
        <v>1.4490809070173085E-2</v>
      </c>
    </row>
    <row r="9" spans="1:8" x14ac:dyDescent="0.45">
      <c r="A9" s="2" t="s">
        <v>108</v>
      </c>
      <c r="B9" s="6">
        <v>8.4276426679508794E-3</v>
      </c>
      <c r="C9" s="6">
        <v>8.5722449757119727E-3</v>
      </c>
      <c r="D9" s="6">
        <v>9.4092241246336566E-3</v>
      </c>
      <c r="E9" s="6">
        <v>8.1417312577346454E-3</v>
      </c>
      <c r="F9" s="6">
        <v>9.5141586443731347E-3</v>
      </c>
      <c r="G9" s="6">
        <v>1.048670346211741E-2</v>
      </c>
      <c r="H9" s="6">
        <v>1.1225904557448901E-2</v>
      </c>
    </row>
    <row r="10" spans="1:8" x14ac:dyDescent="0.45">
      <c r="A10" s="2" t="s">
        <v>109</v>
      </c>
      <c r="B10" s="6">
        <v>1.601252106910667E-2</v>
      </c>
      <c r="C10" s="6">
        <v>1.6001523954662349E-2</v>
      </c>
      <c r="D10" s="6">
        <v>2.321456115995681E-2</v>
      </c>
      <c r="E10" s="6">
        <v>2.129876897023383E-2</v>
      </c>
      <c r="F10" s="6">
        <v>2.2462421888194563E-2</v>
      </c>
      <c r="G10" s="6">
        <v>2.2177621675865528E-2</v>
      </c>
      <c r="H10" s="6">
        <v>2.8668545104879466E-2</v>
      </c>
    </row>
    <row r="11" spans="1:8" x14ac:dyDescent="0.45">
      <c r="A11" s="2" t="s">
        <v>110</v>
      </c>
      <c r="B11" s="6">
        <v>1.3604623163977847E-2</v>
      </c>
      <c r="C11" s="6">
        <v>1.2572625964377559E-2</v>
      </c>
      <c r="D11" s="6">
        <v>1.3111213944161653E-2</v>
      </c>
      <c r="E11" s="6">
        <v>1.1398423760828502E-2</v>
      </c>
      <c r="F11" s="6">
        <v>7.8815515397173894E-3</v>
      </c>
      <c r="G11" s="6">
        <v>9.0316106372303057E-3</v>
      </c>
      <c r="H11" s="6">
        <v>7.3795786931437008E-3</v>
      </c>
    </row>
    <row r="12" spans="1:8" x14ac:dyDescent="0.45">
      <c r="A12" s="2" t="s">
        <v>111</v>
      </c>
      <c r="B12" s="6">
        <v>1.1919094630387671E-2</v>
      </c>
      <c r="C12" s="6">
        <v>7.2387846461567772E-3</v>
      </c>
      <c r="D12" s="6">
        <v>6.2471078204534933E-3</v>
      </c>
      <c r="E12" s="6">
        <v>9.1187390086628021E-3</v>
      </c>
      <c r="F12" s="6">
        <v>6.9245059956088498E-3</v>
      </c>
      <c r="G12" s="6">
        <v>9.4330155544405415E-3</v>
      </c>
      <c r="H12" s="6">
        <v>9.9288876962297067E-3</v>
      </c>
    </row>
    <row r="13" spans="1:8" x14ac:dyDescent="0.45">
      <c r="A13" s="2" t="s">
        <v>112</v>
      </c>
      <c r="B13" s="6">
        <v>8.7888273537202015E-3</v>
      </c>
      <c r="C13" s="6">
        <v>6.1910658157919799E-3</v>
      </c>
      <c r="D13" s="6">
        <v>8.5608514576584922E-3</v>
      </c>
      <c r="E13" s="6">
        <v>5.7969126555070674E-3</v>
      </c>
      <c r="F13" s="6">
        <v>7.6563643528683219E-3</v>
      </c>
      <c r="G13" s="6">
        <v>4.6161565479177118E-3</v>
      </c>
      <c r="H13" s="6">
        <v>1.0733932644572656E-2</v>
      </c>
    </row>
    <row r="14" spans="1:8" x14ac:dyDescent="0.45">
      <c r="A14" s="2" t="s">
        <v>113</v>
      </c>
      <c r="B14" s="6">
        <v>4.6954009150012039E-3</v>
      </c>
      <c r="C14" s="6">
        <v>5.2385941518239831E-3</v>
      </c>
      <c r="D14" s="6">
        <v>4.3961129106894958E-3</v>
      </c>
      <c r="E14" s="6">
        <v>4.1685664039601382E-3</v>
      </c>
      <c r="F14" s="6">
        <v>3.3215110060237571E-3</v>
      </c>
      <c r="G14" s="6">
        <v>3.913697942799799E-3</v>
      </c>
      <c r="H14" s="6">
        <v>5.8142135158101883E-3</v>
      </c>
    </row>
    <row r="15" spans="1:8" x14ac:dyDescent="0.45">
      <c r="A15" s="2" t="s">
        <v>114</v>
      </c>
      <c r="B15" s="6">
        <v>5.8993498675656156E-3</v>
      </c>
      <c r="C15" s="6">
        <v>8.0960091437279735E-3</v>
      </c>
      <c r="D15" s="6">
        <v>1.0951719882770323E-2</v>
      </c>
      <c r="E15" s="6">
        <v>9.5746759590959428E-3</v>
      </c>
      <c r="F15" s="6">
        <v>9.0637842706749981E-3</v>
      </c>
      <c r="G15" s="6">
        <v>8.3793276467636728E-3</v>
      </c>
      <c r="H15" s="6">
        <v>8.4529719576009656E-3</v>
      </c>
    </row>
    <row r="16" spans="1:8" x14ac:dyDescent="0.45">
      <c r="A16" s="2" t="s">
        <v>77</v>
      </c>
      <c r="B16" s="6">
        <v>0.18239826631350831</v>
      </c>
      <c r="C16" s="6">
        <v>0.21659205638632251</v>
      </c>
      <c r="D16" s="6">
        <v>0.19250347061545581</v>
      </c>
      <c r="E16" s="6">
        <v>0.19885364423891097</v>
      </c>
      <c r="F16" s="6">
        <v>0.19382987108033553</v>
      </c>
      <c r="G16" s="6">
        <v>0.17706974410436527</v>
      </c>
      <c r="H16" s="6">
        <v>0.15734156268169416</v>
      </c>
    </row>
    <row r="17" spans="1:8" x14ac:dyDescent="0.45">
      <c r="A17" s="2"/>
      <c r="B17" s="6">
        <v>1</v>
      </c>
      <c r="C17" s="6">
        <v>1</v>
      </c>
      <c r="D17" s="6">
        <v>1</v>
      </c>
      <c r="E17" s="6">
        <v>0.99999999999999989</v>
      </c>
      <c r="F17" s="6">
        <v>0.99999999999999989</v>
      </c>
      <c r="G17" s="6">
        <v>1</v>
      </c>
      <c r="H17" s="6">
        <v>1</v>
      </c>
    </row>
  </sheetData>
  <phoneticPr fontId="4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N9" sqref="N9"/>
    </sheetView>
  </sheetViews>
  <sheetFormatPr defaultRowHeight="18" x14ac:dyDescent="0.45"/>
  <sheetData>
    <row r="1" spans="1:8" x14ac:dyDescent="0.45">
      <c r="A1" t="s">
        <v>158</v>
      </c>
    </row>
    <row r="2" spans="1:8" x14ac:dyDescent="0.45">
      <c r="A2" s="7" t="s">
        <v>115</v>
      </c>
      <c r="B2" s="7" t="s">
        <v>30</v>
      </c>
      <c r="C2" s="7" t="s">
        <v>31</v>
      </c>
      <c r="D2" s="7" t="s">
        <v>32</v>
      </c>
      <c r="E2" s="7" t="s">
        <v>33</v>
      </c>
      <c r="F2" s="7" t="s">
        <v>34</v>
      </c>
      <c r="G2" s="7" t="s">
        <v>35</v>
      </c>
      <c r="H2" s="7" t="s">
        <v>36</v>
      </c>
    </row>
    <row r="3" spans="1:8" x14ac:dyDescent="0.45">
      <c r="A3" s="2" t="s">
        <v>77</v>
      </c>
      <c r="B3" s="6">
        <v>0.4046474358974359</v>
      </c>
      <c r="C3" s="6">
        <v>0.52024708304735756</v>
      </c>
      <c r="D3" s="6">
        <v>0.54905411350637923</v>
      </c>
      <c r="E3" s="6">
        <v>0.6069582504970179</v>
      </c>
      <c r="F3" s="6">
        <v>0.59485141672425712</v>
      </c>
      <c r="G3" s="6">
        <v>0.60771482693301193</v>
      </c>
      <c r="H3" s="6">
        <v>0.6129987802753093</v>
      </c>
    </row>
    <row r="4" spans="1:8" x14ac:dyDescent="0.45">
      <c r="A4" s="2" t="s">
        <v>114</v>
      </c>
      <c r="B4" s="6">
        <v>9.7029702970297033E-2</v>
      </c>
      <c r="C4" s="6">
        <v>0.16129032258064516</v>
      </c>
      <c r="D4" s="6">
        <v>0.26691729323308272</v>
      </c>
      <c r="E4" s="6">
        <v>0.2722222222222222</v>
      </c>
      <c r="F4" s="6">
        <v>0.29870129870129869</v>
      </c>
      <c r="G4" s="6">
        <v>0.2929824561403509</v>
      </c>
      <c r="H4" s="6">
        <v>0.32363013698630139</v>
      </c>
    </row>
    <row r="5" spans="1:8" x14ac:dyDescent="0.45">
      <c r="A5" s="2" t="s">
        <v>109</v>
      </c>
      <c r="B5" s="6">
        <v>7.5482406356413165E-2</v>
      </c>
      <c r="C5" s="6">
        <v>8.8188976377952755E-2</v>
      </c>
      <c r="D5" s="6">
        <v>0.1552346570397112</v>
      </c>
      <c r="E5" s="6">
        <v>0.18016528925619835</v>
      </c>
      <c r="F5" s="6">
        <v>0.20472036942021549</v>
      </c>
      <c r="G5" s="6">
        <v>0.22447943118334179</v>
      </c>
      <c r="H5" s="6">
        <v>0.31268292682926829</v>
      </c>
    </row>
    <row r="6" spans="1:8" x14ac:dyDescent="0.45">
      <c r="A6" s="2" t="s">
        <v>102</v>
      </c>
      <c r="B6" s="6">
        <v>0.11780718336483932</v>
      </c>
      <c r="C6" s="6">
        <v>0.14056240222824221</v>
      </c>
      <c r="D6" s="6">
        <v>0.17642416954757253</v>
      </c>
      <c r="E6" s="6">
        <v>0.20105481258240723</v>
      </c>
      <c r="F6" s="6">
        <v>0.2372223659410917</v>
      </c>
      <c r="G6" s="6">
        <v>0.28023640329276017</v>
      </c>
      <c r="H6" s="6">
        <v>0.29398733081795841</v>
      </c>
    </row>
    <row r="7" spans="1:8" x14ac:dyDescent="0.45">
      <c r="A7" s="2" t="s">
        <v>104</v>
      </c>
      <c r="B7" s="6">
        <v>0.10484390086900547</v>
      </c>
      <c r="C7" s="6">
        <v>0.13916043703277745</v>
      </c>
      <c r="D7" s="6">
        <v>0.17154081187254475</v>
      </c>
      <c r="E7" s="6">
        <v>0.19956464954288203</v>
      </c>
      <c r="F7" s="6">
        <v>0.21950578338590956</v>
      </c>
      <c r="G7" s="6">
        <v>0.23737906772207565</v>
      </c>
      <c r="H7" s="6">
        <v>0.25588438906195915</v>
      </c>
    </row>
    <row r="8" spans="1:8" x14ac:dyDescent="0.45">
      <c r="A8" s="2" t="s">
        <v>112</v>
      </c>
      <c r="B8" s="6">
        <v>7.9434167573449399E-2</v>
      </c>
      <c r="C8" s="6">
        <v>7.2706935123042507E-2</v>
      </c>
      <c r="D8" s="6">
        <v>0.11746031746031746</v>
      </c>
      <c r="E8" s="6">
        <v>0.10045146726862303</v>
      </c>
      <c r="F8" s="6">
        <v>0.13307240704500978</v>
      </c>
      <c r="G8" s="6">
        <v>9.3401015228426393E-2</v>
      </c>
      <c r="H8" s="6">
        <v>0.24640657084188911</v>
      </c>
    </row>
    <row r="9" spans="1:8" x14ac:dyDescent="0.45">
      <c r="A9" s="2" t="s">
        <v>106</v>
      </c>
      <c r="B9" s="6">
        <v>6.749135892304893E-2</v>
      </c>
      <c r="C9" s="6">
        <v>7.9900347005961381E-2</v>
      </c>
      <c r="D9" s="6">
        <v>0.10869965054257863</v>
      </c>
      <c r="E9" s="6">
        <v>0.1230429546366921</v>
      </c>
      <c r="F9" s="6">
        <v>0.13918173904632944</v>
      </c>
      <c r="G9" s="6">
        <v>0.13950469342919913</v>
      </c>
      <c r="H9" s="6">
        <v>0.17642243143675809</v>
      </c>
    </row>
    <row r="10" spans="1:8" x14ac:dyDescent="0.45">
      <c r="A10" s="2" t="s">
        <v>113</v>
      </c>
      <c r="B10" s="6">
        <v>7.8787878787878782E-2</v>
      </c>
      <c r="C10" s="6">
        <v>0.10338345864661654</v>
      </c>
      <c r="D10" s="6">
        <v>0.10594795539033457</v>
      </c>
      <c r="E10" s="6">
        <v>9.0523338048090526E-2</v>
      </c>
      <c r="F10" s="6">
        <v>9.949409780775717E-2</v>
      </c>
      <c r="G10" s="6">
        <v>0.11223021582733812</v>
      </c>
      <c r="H10" s="6">
        <v>0.17105263157894737</v>
      </c>
    </row>
    <row r="11" spans="1:8" x14ac:dyDescent="0.45">
      <c r="A11" s="2" t="s">
        <v>103</v>
      </c>
      <c r="B11" s="6">
        <v>4.9224389494701273E-2</v>
      </c>
      <c r="C11" s="6">
        <v>5.4732540319638034E-2</v>
      </c>
      <c r="D11" s="6">
        <v>7.5312523966561851E-2</v>
      </c>
      <c r="E11" s="6">
        <v>0.10577220674713711</v>
      </c>
      <c r="F11" s="6">
        <v>0.11611181137391562</v>
      </c>
      <c r="G11" s="6">
        <v>0.11541218637992831</v>
      </c>
      <c r="H11" s="6">
        <v>0.15130991366478119</v>
      </c>
    </row>
    <row r="12" spans="1:8" x14ac:dyDescent="0.45">
      <c r="A12" s="2" t="s">
        <v>105</v>
      </c>
      <c r="B12" s="6">
        <v>2.7885921231326393E-2</v>
      </c>
      <c r="C12" s="6">
        <v>3.5889514810103579E-2</v>
      </c>
      <c r="D12" s="6">
        <v>4.9881908360888051E-2</v>
      </c>
      <c r="E12" s="6">
        <v>8.1928169953320001E-2</v>
      </c>
      <c r="F12" s="6">
        <v>9.8155203529175852E-2</v>
      </c>
      <c r="G12" s="6">
        <v>0.10874842217691039</v>
      </c>
      <c r="H12" s="6">
        <v>0.14770218743728677</v>
      </c>
    </row>
    <row r="13" spans="1:8" x14ac:dyDescent="0.45">
      <c r="A13" s="2" t="s">
        <v>111</v>
      </c>
      <c r="B13" s="6">
        <v>6.2421185372005042E-2</v>
      </c>
      <c r="C13" s="6">
        <v>4.6971569839307788E-2</v>
      </c>
      <c r="D13" s="6">
        <v>5.2837573385518588E-2</v>
      </c>
      <c r="E13" s="6">
        <v>9.3209054593874838E-2</v>
      </c>
      <c r="F13" s="6">
        <v>7.6350093109869649E-2</v>
      </c>
      <c r="G13" s="6">
        <v>0.11264230077890952</v>
      </c>
      <c r="H13" s="6">
        <v>0.13703703703703704</v>
      </c>
    </row>
    <row r="14" spans="1:8" x14ac:dyDescent="0.45">
      <c r="A14" s="2" t="s">
        <v>107</v>
      </c>
      <c r="B14" s="6">
        <v>3.6880927291886197E-2</v>
      </c>
      <c r="C14" s="6">
        <v>4.723011363636364E-2</v>
      </c>
      <c r="D14" s="6">
        <v>5.3750501403931006E-2</v>
      </c>
      <c r="E14" s="6">
        <v>6.4200680272108845E-2</v>
      </c>
      <c r="F14" s="6">
        <v>8.7006960556844551E-2</v>
      </c>
      <c r="G14" s="6">
        <v>9.5652173913043481E-2</v>
      </c>
      <c r="H14" s="6">
        <v>0.12268080272624006</v>
      </c>
    </row>
    <row r="15" spans="1:8" x14ac:dyDescent="0.45">
      <c r="A15" s="2" t="s">
        <v>108</v>
      </c>
      <c r="B15" s="6">
        <v>4.1741204531902207E-2</v>
      </c>
      <c r="C15" s="6">
        <v>5.1933064050778993E-2</v>
      </c>
      <c r="D15" s="6">
        <v>6.4652888182299945E-2</v>
      </c>
      <c r="E15" s="6">
        <v>6.5036420395421429E-2</v>
      </c>
      <c r="F15" s="6">
        <v>7.9119850187265917E-2</v>
      </c>
      <c r="G15" s="6">
        <v>9.1626479614204295E-2</v>
      </c>
      <c r="H15" s="6">
        <v>0.11081677704194261</v>
      </c>
    </row>
    <row r="16" spans="1:8" x14ac:dyDescent="0.45">
      <c r="A16" s="2" t="s">
        <v>110</v>
      </c>
      <c r="B16" s="6">
        <v>5.9630606860158308E-2</v>
      </c>
      <c r="C16" s="6">
        <v>7.2013093289689037E-2</v>
      </c>
      <c r="D16" s="6">
        <v>8.9662447257383968E-2</v>
      </c>
      <c r="E16" s="6">
        <v>9.1098386257157729E-2</v>
      </c>
      <c r="F16" s="6">
        <v>7.8125E-2</v>
      </c>
      <c r="G16" s="6">
        <v>8.7890625E-2</v>
      </c>
      <c r="H16" s="6">
        <v>8.3333333333333329E-2</v>
      </c>
    </row>
  </sheetData>
  <phoneticPr fontId="4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C12" sqref="C12"/>
    </sheetView>
  </sheetViews>
  <sheetFormatPr defaultRowHeight="18" x14ac:dyDescent="0.45"/>
  <cols>
    <col min="1" max="1" width="19" bestFit="1" customWidth="1"/>
  </cols>
  <sheetData>
    <row r="1" spans="1:8" x14ac:dyDescent="0.45">
      <c r="A1" t="s">
        <v>134</v>
      </c>
    </row>
    <row r="2" spans="1:8" x14ac:dyDescent="0.45">
      <c r="A2" s="7" t="s">
        <v>54</v>
      </c>
      <c r="B2" s="7" t="s">
        <v>30</v>
      </c>
      <c r="C2" s="7" t="s">
        <v>31</v>
      </c>
      <c r="D2" s="7" t="s">
        <v>32</v>
      </c>
      <c r="E2" s="7" t="s">
        <v>33</v>
      </c>
      <c r="F2" s="7" t="s">
        <v>34</v>
      </c>
      <c r="G2" s="7" t="s">
        <v>35</v>
      </c>
      <c r="H2" s="7" t="s">
        <v>36</v>
      </c>
    </row>
    <row r="3" spans="1:8" x14ac:dyDescent="0.45">
      <c r="A3" s="2" t="s">
        <v>40</v>
      </c>
      <c r="B3" s="3">
        <v>5853</v>
      </c>
      <c r="C3" s="3">
        <v>7139</v>
      </c>
      <c r="D3" s="3">
        <v>8688</v>
      </c>
      <c r="E3" s="3">
        <v>10068</v>
      </c>
      <c r="F3" s="3">
        <v>10817</v>
      </c>
      <c r="G3" s="3">
        <v>12931</v>
      </c>
      <c r="H3" s="3">
        <v>14685</v>
      </c>
    </row>
    <row r="4" spans="1:8" x14ac:dyDescent="0.45">
      <c r="A4" s="2" t="s">
        <v>39</v>
      </c>
      <c r="B4" s="3">
        <v>1367</v>
      </c>
      <c r="C4" s="3">
        <v>1904</v>
      </c>
      <c r="D4" s="3">
        <v>2423</v>
      </c>
      <c r="E4" s="3">
        <v>2966</v>
      </c>
      <c r="F4" s="3">
        <v>4176</v>
      </c>
      <c r="G4" s="3">
        <v>4062</v>
      </c>
      <c r="H4" s="3">
        <v>4119</v>
      </c>
    </row>
    <row r="5" spans="1:8" x14ac:dyDescent="0.45">
      <c r="A5" s="2" t="s">
        <v>38</v>
      </c>
      <c r="B5" s="3">
        <v>12210</v>
      </c>
      <c r="C5" s="3">
        <v>11297</v>
      </c>
      <c r="D5" s="3">
        <v>11470</v>
      </c>
      <c r="E5" s="3">
        <v>11342</v>
      </c>
      <c r="F5" s="3">
        <v>12262</v>
      </c>
      <c r="G5" s="3">
        <v>12110</v>
      </c>
      <c r="H5" s="3">
        <v>11612</v>
      </c>
    </row>
    <row r="6" spans="1:8" x14ac:dyDescent="0.45">
      <c r="A6" s="2" t="s">
        <v>37</v>
      </c>
      <c r="B6" s="3">
        <v>51227</v>
      </c>
      <c r="C6" s="3">
        <v>51466</v>
      </c>
      <c r="D6" s="3">
        <v>48328</v>
      </c>
      <c r="E6" s="3">
        <v>45877</v>
      </c>
      <c r="F6" s="3">
        <v>44644</v>
      </c>
      <c r="G6" s="3">
        <v>44717</v>
      </c>
      <c r="H6" s="3">
        <v>43430</v>
      </c>
    </row>
    <row r="7" spans="1:8" x14ac:dyDescent="0.45">
      <c r="B7" s="1">
        <f>SUM(B3:B6)</f>
        <v>70657</v>
      </c>
      <c r="C7" s="1">
        <f t="shared" ref="C7:H7" si="0">SUM(C3:C6)</f>
        <v>71806</v>
      </c>
      <c r="D7" s="1">
        <f t="shared" si="0"/>
        <v>70909</v>
      </c>
      <c r="E7" s="1">
        <f t="shared" si="0"/>
        <v>70253</v>
      </c>
      <c r="F7" s="1">
        <f t="shared" si="0"/>
        <v>71899</v>
      </c>
      <c r="G7" s="1">
        <f t="shared" si="0"/>
        <v>73820</v>
      </c>
      <c r="H7" s="1">
        <f t="shared" si="0"/>
        <v>73846</v>
      </c>
    </row>
  </sheetData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B13" sqref="B13"/>
    </sheetView>
  </sheetViews>
  <sheetFormatPr defaultRowHeight="18" x14ac:dyDescent="0.45"/>
  <cols>
    <col min="1" max="1" width="19" bestFit="1" customWidth="1"/>
    <col min="2" max="2" width="11.5" bestFit="1" customWidth="1"/>
    <col min="3" max="8" width="13.19921875" bestFit="1" customWidth="1"/>
  </cols>
  <sheetData>
    <row r="1" spans="1:8" x14ac:dyDescent="0.45">
      <c r="A1" t="s">
        <v>135</v>
      </c>
    </row>
    <row r="2" spans="1:8" x14ac:dyDescent="0.45">
      <c r="A2" s="7" t="s">
        <v>54</v>
      </c>
      <c r="B2" s="7" t="s">
        <v>30</v>
      </c>
      <c r="C2" s="7" t="s">
        <v>31</v>
      </c>
      <c r="D2" s="7" t="s">
        <v>32</v>
      </c>
      <c r="E2" s="7" t="s">
        <v>33</v>
      </c>
      <c r="F2" s="7" t="s">
        <v>34</v>
      </c>
      <c r="G2" s="7" t="s">
        <v>35</v>
      </c>
      <c r="H2" s="7" t="s">
        <v>36</v>
      </c>
    </row>
    <row r="3" spans="1:8" x14ac:dyDescent="0.45">
      <c r="A3" s="2" t="s">
        <v>40</v>
      </c>
      <c r="B3" s="3">
        <v>756205485</v>
      </c>
      <c r="C3" s="3">
        <v>1192358235</v>
      </c>
      <c r="D3" s="3">
        <v>1521787016</v>
      </c>
      <c r="E3" s="3">
        <v>1986430077</v>
      </c>
      <c r="F3" s="3">
        <v>1937588462</v>
      </c>
      <c r="G3" s="3">
        <v>2341484414</v>
      </c>
      <c r="H3" s="3">
        <v>2614010310</v>
      </c>
    </row>
    <row r="4" spans="1:8" x14ac:dyDescent="0.45">
      <c r="A4" s="2" t="s">
        <v>39</v>
      </c>
      <c r="B4" s="3">
        <v>250052750</v>
      </c>
      <c r="C4" s="3">
        <v>439676412</v>
      </c>
      <c r="D4" s="3">
        <v>655413186</v>
      </c>
      <c r="E4" s="3">
        <v>875709371</v>
      </c>
      <c r="F4" s="3">
        <v>1029619020</v>
      </c>
      <c r="G4" s="3">
        <v>948110750</v>
      </c>
      <c r="H4" s="3">
        <v>953591584</v>
      </c>
    </row>
  </sheetData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2" sqref="A2:A12"/>
    </sheetView>
  </sheetViews>
  <sheetFormatPr defaultRowHeight="18" x14ac:dyDescent="0.45"/>
  <cols>
    <col min="1" max="1" width="5" bestFit="1" customWidth="1"/>
    <col min="2" max="2" width="34.3984375" bestFit="1" customWidth="1"/>
    <col min="3" max="3" width="10.3984375" bestFit="1" customWidth="1"/>
    <col min="4" max="4" width="9.796875" style="1" bestFit="1" customWidth="1"/>
  </cols>
  <sheetData>
    <row r="1" spans="1:6" x14ac:dyDescent="0.45">
      <c r="A1" t="s">
        <v>139</v>
      </c>
    </row>
    <row r="2" spans="1:6" x14ac:dyDescent="0.45">
      <c r="A2" s="7" t="s">
        <v>140</v>
      </c>
      <c r="B2" s="14" t="s">
        <v>50</v>
      </c>
      <c r="C2" s="7" t="s">
        <v>23</v>
      </c>
      <c r="D2" s="15" t="s">
        <v>45</v>
      </c>
      <c r="E2" s="7" t="s">
        <v>28</v>
      </c>
    </row>
    <row r="3" spans="1:6" x14ac:dyDescent="0.45">
      <c r="A3" s="17">
        <v>1</v>
      </c>
      <c r="B3" s="2" t="s">
        <v>1</v>
      </c>
      <c r="C3" s="3">
        <v>14369</v>
      </c>
      <c r="D3" s="3">
        <v>2439</v>
      </c>
      <c r="E3" s="6">
        <v>0.16974041338993667</v>
      </c>
    </row>
    <row r="4" spans="1:6" x14ac:dyDescent="0.45">
      <c r="A4" s="17">
        <v>2</v>
      </c>
      <c r="B4" s="2" t="s">
        <v>2</v>
      </c>
      <c r="C4" s="3">
        <v>8316</v>
      </c>
      <c r="D4" s="3">
        <v>1364</v>
      </c>
      <c r="E4" s="6">
        <v>0.16402116402116401</v>
      </c>
    </row>
    <row r="5" spans="1:6" x14ac:dyDescent="0.45">
      <c r="A5" s="17">
        <v>3</v>
      </c>
      <c r="B5" s="2" t="s">
        <v>3</v>
      </c>
      <c r="C5" s="3">
        <v>7426</v>
      </c>
      <c r="D5" s="3">
        <v>2982</v>
      </c>
      <c r="E5" s="6">
        <v>0.40156207918125503</v>
      </c>
    </row>
    <row r="6" spans="1:6" x14ac:dyDescent="0.45">
      <c r="A6" s="17">
        <v>4</v>
      </c>
      <c r="B6" s="2" t="s">
        <v>4</v>
      </c>
      <c r="C6" s="3">
        <v>2550</v>
      </c>
      <c r="D6" s="3">
        <v>520</v>
      </c>
      <c r="E6" s="6">
        <v>0.20392156862745098</v>
      </c>
    </row>
    <row r="7" spans="1:6" x14ac:dyDescent="0.45">
      <c r="A7" s="17">
        <v>5</v>
      </c>
      <c r="B7" s="2" t="s">
        <v>5</v>
      </c>
      <c r="C7" s="3">
        <v>2293</v>
      </c>
      <c r="D7" s="3">
        <v>240</v>
      </c>
      <c r="E7" s="6">
        <v>0.10466637592673354</v>
      </c>
    </row>
    <row r="8" spans="1:6" x14ac:dyDescent="0.45">
      <c r="A8" s="17">
        <v>6</v>
      </c>
      <c r="B8" s="2" t="s">
        <v>10</v>
      </c>
      <c r="C8" s="3">
        <v>2143</v>
      </c>
      <c r="D8" s="3">
        <v>1776</v>
      </c>
      <c r="E8" s="6">
        <v>0.82874475034997663</v>
      </c>
    </row>
    <row r="9" spans="1:6" x14ac:dyDescent="0.45">
      <c r="A9" s="17">
        <v>7</v>
      </c>
      <c r="B9" s="2" t="s">
        <v>6</v>
      </c>
      <c r="C9" s="3">
        <v>2140</v>
      </c>
      <c r="D9" s="3">
        <v>418</v>
      </c>
      <c r="E9" s="6">
        <v>0.19532710280373833</v>
      </c>
    </row>
    <row r="10" spans="1:6" x14ac:dyDescent="0.45">
      <c r="A10" s="17">
        <v>8</v>
      </c>
      <c r="B10" s="2" t="s">
        <v>17</v>
      </c>
      <c r="C10" s="3">
        <v>2001</v>
      </c>
      <c r="D10" s="3">
        <v>2001</v>
      </c>
      <c r="E10" s="6">
        <v>1</v>
      </c>
    </row>
    <row r="11" spans="1:6" x14ac:dyDescent="0.45">
      <c r="A11" s="17">
        <v>9</v>
      </c>
      <c r="B11" s="2" t="s">
        <v>7</v>
      </c>
      <c r="C11" s="3">
        <v>1647</v>
      </c>
      <c r="D11" s="3">
        <v>1088</v>
      </c>
      <c r="E11" s="6">
        <v>0.66059502125075897</v>
      </c>
    </row>
    <row r="12" spans="1:6" x14ac:dyDescent="0.45">
      <c r="A12" s="17">
        <v>10</v>
      </c>
      <c r="B12" s="2" t="s">
        <v>8</v>
      </c>
      <c r="C12" s="3">
        <v>1269</v>
      </c>
      <c r="D12" s="3">
        <v>388</v>
      </c>
      <c r="E12" s="6">
        <v>0.30575256107171001</v>
      </c>
    </row>
    <row r="13" spans="1:6" x14ac:dyDescent="0.45">
      <c r="A13" s="17"/>
      <c r="B13" s="2" t="s">
        <v>27</v>
      </c>
      <c r="C13" s="3">
        <f>C14-SUM(C3:C12)</f>
        <v>29692</v>
      </c>
      <c r="D13" s="3">
        <v>17200</v>
      </c>
      <c r="E13" s="6">
        <v>0.57928061430688405</v>
      </c>
      <c r="F13" s="4"/>
    </row>
    <row r="14" spans="1:6" x14ac:dyDescent="0.45">
      <c r="A14" s="17"/>
      <c r="B14" s="2" t="s">
        <v>29</v>
      </c>
      <c r="C14" s="3">
        <v>73846</v>
      </c>
      <c r="D14" s="3">
        <v>30416</v>
      </c>
      <c r="E14" s="6">
        <v>0.41188419142539878</v>
      </c>
    </row>
  </sheetData>
  <phoneticPr fontId="4"/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/>
  </sheetViews>
  <sheetFormatPr defaultRowHeight="18" x14ac:dyDescent="0.45"/>
  <cols>
    <col min="1" max="1" width="5" bestFit="1" customWidth="1"/>
    <col min="2" max="2" width="34.3984375" bestFit="1" customWidth="1"/>
    <col min="3" max="3" width="10.3984375" bestFit="1" customWidth="1"/>
    <col min="4" max="4" width="13.19921875" bestFit="1" customWidth="1"/>
    <col min="5" max="5" width="20.796875" bestFit="1" customWidth="1"/>
  </cols>
  <sheetData>
    <row r="1" spans="1:5" x14ac:dyDescent="0.45">
      <c r="A1" t="s">
        <v>141</v>
      </c>
    </row>
    <row r="2" spans="1:5" ht="36" x14ac:dyDescent="0.45">
      <c r="A2" s="7" t="s">
        <v>140</v>
      </c>
      <c r="B2" s="7" t="s">
        <v>49</v>
      </c>
      <c r="C2" s="7" t="s">
        <v>23</v>
      </c>
      <c r="D2" s="7" t="s">
        <v>46</v>
      </c>
      <c r="E2" s="16" t="s">
        <v>142</v>
      </c>
    </row>
    <row r="3" spans="1:5" x14ac:dyDescent="0.45">
      <c r="A3" s="17">
        <v>1</v>
      </c>
      <c r="B3" s="2" t="s">
        <v>10</v>
      </c>
      <c r="C3" s="3">
        <v>2143</v>
      </c>
      <c r="D3" s="3">
        <v>1669</v>
      </c>
      <c r="E3" s="3">
        <v>430641453</v>
      </c>
    </row>
    <row r="4" spans="1:5" x14ac:dyDescent="0.45">
      <c r="A4" s="17">
        <v>2</v>
      </c>
      <c r="B4" s="2" t="s">
        <v>13</v>
      </c>
      <c r="C4" s="3">
        <v>1252</v>
      </c>
      <c r="D4" s="3">
        <v>1246</v>
      </c>
      <c r="E4" s="3">
        <v>303352408</v>
      </c>
    </row>
    <row r="5" spans="1:5" x14ac:dyDescent="0.45">
      <c r="A5" s="17">
        <v>3</v>
      </c>
      <c r="B5" s="2" t="s">
        <v>17</v>
      </c>
      <c r="C5" s="3">
        <v>2001</v>
      </c>
      <c r="D5" s="3">
        <v>2001</v>
      </c>
      <c r="E5" s="3">
        <v>300012866</v>
      </c>
    </row>
    <row r="6" spans="1:5" x14ac:dyDescent="0.45">
      <c r="A6" s="17">
        <v>4</v>
      </c>
      <c r="B6" s="2" t="s">
        <v>21</v>
      </c>
      <c r="C6" s="3">
        <v>759</v>
      </c>
      <c r="D6" s="3">
        <v>759</v>
      </c>
      <c r="E6" s="3">
        <v>225197880</v>
      </c>
    </row>
    <row r="7" spans="1:5" x14ac:dyDescent="0.45">
      <c r="A7" s="17">
        <v>5</v>
      </c>
      <c r="B7" s="2" t="s">
        <v>3</v>
      </c>
      <c r="C7" s="3">
        <v>7426</v>
      </c>
      <c r="D7" s="3">
        <v>1161</v>
      </c>
      <c r="E7" s="3">
        <v>207778513</v>
      </c>
    </row>
    <row r="8" spans="1:5" x14ac:dyDescent="0.45">
      <c r="A8" s="17">
        <v>6</v>
      </c>
      <c r="B8" s="2" t="s">
        <v>11</v>
      </c>
      <c r="C8" s="3">
        <v>1027</v>
      </c>
      <c r="D8" s="3">
        <v>1027</v>
      </c>
      <c r="E8" s="3">
        <v>176812160</v>
      </c>
    </row>
    <row r="9" spans="1:5" x14ac:dyDescent="0.45">
      <c r="A9" s="17">
        <v>7</v>
      </c>
      <c r="B9" s="2" t="s">
        <v>1</v>
      </c>
      <c r="C9" s="3">
        <v>14369</v>
      </c>
      <c r="D9" s="3">
        <v>942</v>
      </c>
      <c r="E9" s="3">
        <v>129001212</v>
      </c>
    </row>
    <row r="10" spans="1:5" x14ac:dyDescent="0.45">
      <c r="A10" s="17">
        <v>8</v>
      </c>
      <c r="B10" s="2" t="s">
        <v>2</v>
      </c>
      <c r="C10" s="3">
        <v>8316</v>
      </c>
      <c r="D10" s="3">
        <v>720</v>
      </c>
      <c r="E10" s="3">
        <v>82458730</v>
      </c>
    </row>
    <row r="11" spans="1:5" x14ac:dyDescent="0.45">
      <c r="A11" s="17">
        <v>9</v>
      </c>
      <c r="B11" s="2" t="s">
        <v>9</v>
      </c>
      <c r="C11" s="3">
        <v>1091</v>
      </c>
      <c r="D11" s="3">
        <v>251</v>
      </c>
      <c r="E11" s="3">
        <v>78182924</v>
      </c>
    </row>
    <row r="12" spans="1:5" x14ac:dyDescent="0.45">
      <c r="A12" s="17">
        <v>10</v>
      </c>
      <c r="B12" s="2" t="s">
        <v>19</v>
      </c>
      <c r="C12" s="3">
        <v>316</v>
      </c>
      <c r="D12" s="3">
        <v>316</v>
      </c>
      <c r="E12" s="3">
        <v>76201417</v>
      </c>
    </row>
    <row r="13" spans="1:5" x14ac:dyDescent="0.45">
      <c r="A13" s="2"/>
      <c r="B13" s="2" t="s">
        <v>27</v>
      </c>
      <c r="C13" s="3">
        <f>C14-SUM(C3:C12)</f>
        <v>35146</v>
      </c>
      <c r="D13" s="3">
        <f t="shared" ref="D13:E13" si="0">D14-SUM(D3:D12)</f>
        <v>4593</v>
      </c>
      <c r="E13" s="3">
        <f t="shared" si="0"/>
        <v>604370747</v>
      </c>
    </row>
    <row r="14" spans="1:5" x14ac:dyDescent="0.45">
      <c r="A14" s="2"/>
      <c r="B14" s="2" t="s">
        <v>29</v>
      </c>
      <c r="C14" s="3">
        <v>73846</v>
      </c>
      <c r="D14" s="3">
        <v>14685</v>
      </c>
      <c r="E14" s="3">
        <v>2614010310</v>
      </c>
    </row>
  </sheetData>
  <sortState ref="B2:E11">
    <sortCondition descending="1" ref="E1"/>
  </sortState>
  <phoneticPr fontId="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/>
  </sheetViews>
  <sheetFormatPr defaultRowHeight="18" x14ac:dyDescent="0.45"/>
  <cols>
    <col min="1" max="1" width="5" bestFit="1" customWidth="1"/>
    <col min="2" max="2" width="47" bestFit="1" customWidth="1"/>
    <col min="3" max="3" width="10.3984375" bestFit="1" customWidth="1"/>
    <col min="4" max="4" width="21" bestFit="1" customWidth="1"/>
    <col min="5" max="5" width="20.796875" bestFit="1" customWidth="1"/>
  </cols>
  <sheetData>
    <row r="1" spans="1:5" x14ac:dyDescent="0.45">
      <c r="A1" t="s">
        <v>144</v>
      </c>
    </row>
    <row r="2" spans="1:5" ht="36" x14ac:dyDescent="0.45">
      <c r="A2" s="7" t="s">
        <v>140</v>
      </c>
      <c r="B2" s="7" t="s">
        <v>49</v>
      </c>
      <c r="C2" s="7" t="s">
        <v>23</v>
      </c>
      <c r="D2" s="7" t="s">
        <v>47</v>
      </c>
      <c r="E2" s="16" t="s">
        <v>143</v>
      </c>
    </row>
    <row r="3" spans="1:5" x14ac:dyDescent="0.45">
      <c r="A3" s="17">
        <v>1</v>
      </c>
      <c r="B3" s="2" t="s">
        <v>1</v>
      </c>
      <c r="C3" s="3">
        <v>14369</v>
      </c>
      <c r="D3" s="3">
        <v>862</v>
      </c>
      <c r="E3" s="3">
        <v>229659013</v>
      </c>
    </row>
    <row r="4" spans="1:5" x14ac:dyDescent="0.45">
      <c r="A4" s="17">
        <v>2</v>
      </c>
      <c r="B4" s="2" t="s">
        <v>2</v>
      </c>
      <c r="C4" s="3">
        <v>8316</v>
      </c>
      <c r="D4" s="3">
        <v>490</v>
      </c>
      <c r="E4" s="3">
        <v>183938653</v>
      </c>
    </row>
    <row r="5" spans="1:5" x14ac:dyDescent="0.45">
      <c r="A5" s="17">
        <v>3</v>
      </c>
      <c r="B5" s="2" t="s">
        <v>3</v>
      </c>
      <c r="C5" s="3">
        <v>7426</v>
      </c>
      <c r="D5" s="3">
        <v>381</v>
      </c>
      <c r="E5" s="3">
        <v>137678548</v>
      </c>
    </row>
    <row r="6" spans="1:5" x14ac:dyDescent="0.45">
      <c r="A6" s="17">
        <v>4</v>
      </c>
      <c r="B6" s="2" t="s">
        <v>7</v>
      </c>
      <c r="C6" s="3">
        <v>1647</v>
      </c>
      <c r="D6" s="3">
        <v>141</v>
      </c>
      <c r="E6" s="3">
        <v>50990875</v>
      </c>
    </row>
    <row r="7" spans="1:5" x14ac:dyDescent="0.45">
      <c r="A7" s="17">
        <v>5</v>
      </c>
      <c r="B7" s="2" t="s">
        <v>8</v>
      </c>
      <c r="C7" s="3">
        <v>1269</v>
      </c>
      <c r="D7" s="3">
        <v>173</v>
      </c>
      <c r="E7" s="3">
        <v>41004348</v>
      </c>
    </row>
    <row r="8" spans="1:5" x14ac:dyDescent="0.45">
      <c r="A8" s="17">
        <v>6</v>
      </c>
      <c r="B8" s="2" t="s">
        <v>15</v>
      </c>
      <c r="C8" s="3">
        <v>515</v>
      </c>
      <c r="D8" s="3">
        <v>166</v>
      </c>
      <c r="E8" s="3">
        <v>27023011</v>
      </c>
    </row>
    <row r="9" spans="1:5" x14ac:dyDescent="0.45">
      <c r="A9" s="17">
        <v>7</v>
      </c>
      <c r="B9" s="2" t="s">
        <v>6</v>
      </c>
      <c r="C9" s="3">
        <v>2140</v>
      </c>
      <c r="D9" s="3">
        <v>108</v>
      </c>
      <c r="E9" s="3">
        <v>22199486</v>
      </c>
    </row>
    <row r="10" spans="1:5" x14ac:dyDescent="0.45">
      <c r="A10" s="17">
        <v>8</v>
      </c>
      <c r="B10" s="2" t="s">
        <v>20</v>
      </c>
      <c r="C10" s="3">
        <v>92</v>
      </c>
      <c r="D10" s="3">
        <v>91</v>
      </c>
      <c r="E10" s="3">
        <v>20388590</v>
      </c>
    </row>
    <row r="11" spans="1:5" x14ac:dyDescent="0.45">
      <c r="A11" s="17">
        <v>9</v>
      </c>
      <c r="B11" s="2" t="s">
        <v>10</v>
      </c>
      <c r="C11" s="3">
        <v>2143</v>
      </c>
      <c r="D11" s="3">
        <v>48</v>
      </c>
      <c r="E11" s="3">
        <v>17462524</v>
      </c>
    </row>
    <row r="12" spans="1:5" x14ac:dyDescent="0.45">
      <c r="A12" s="17">
        <v>10</v>
      </c>
      <c r="B12" s="2" t="s">
        <v>22</v>
      </c>
      <c r="C12" s="3">
        <v>96</v>
      </c>
      <c r="D12" s="3">
        <v>86</v>
      </c>
      <c r="E12" s="3">
        <v>14375760</v>
      </c>
    </row>
    <row r="13" spans="1:5" x14ac:dyDescent="0.45">
      <c r="A13" s="2"/>
      <c r="B13" s="2" t="s">
        <v>27</v>
      </c>
      <c r="C13" s="3">
        <f>C14-SUM(C3:C12)</f>
        <v>35833</v>
      </c>
      <c r="D13" s="3">
        <f t="shared" ref="D13:E13" si="0">D14-SUM(D3:D12)</f>
        <v>1573</v>
      </c>
      <c r="E13" s="3">
        <f t="shared" si="0"/>
        <v>208870776</v>
      </c>
    </row>
    <row r="14" spans="1:5" x14ac:dyDescent="0.45">
      <c r="A14" s="2"/>
      <c r="B14" s="2" t="s">
        <v>29</v>
      </c>
      <c r="C14" s="3">
        <v>73846</v>
      </c>
      <c r="D14" s="3">
        <v>4119</v>
      </c>
      <c r="E14" s="3">
        <v>953591584</v>
      </c>
    </row>
  </sheetData>
  <sortState ref="B2:E11">
    <sortCondition descending="1" ref="E1"/>
  </sortState>
  <phoneticPr fontId="4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/>
  </sheetViews>
  <sheetFormatPr defaultRowHeight="18" x14ac:dyDescent="0.45"/>
  <cols>
    <col min="1" max="1" width="5" bestFit="1" customWidth="1"/>
    <col min="2" max="2" width="79.3984375" bestFit="1" customWidth="1"/>
    <col min="3" max="3" width="10.3984375" bestFit="1" customWidth="1"/>
    <col min="4" max="4" width="17.09765625" bestFit="1" customWidth="1"/>
  </cols>
  <sheetData>
    <row r="1" spans="1:4" x14ac:dyDescent="0.45">
      <c r="A1" t="s">
        <v>145</v>
      </c>
    </row>
    <row r="2" spans="1:4" x14ac:dyDescent="0.45">
      <c r="A2" s="7" t="s">
        <v>140</v>
      </c>
      <c r="B2" s="14" t="s">
        <v>49</v>
      </c>
      <c r="C2" s="14" t="s">
        <v>23</v>
      </c>
      <c r="D2" s="14" t="s">
        <v>48</v>
      </c>
    </row>
    <row r="3" spans="1:4" x14ac:dyDescent="0.45">
      <c r="A3" s="17">
        <v>1</v>
      </c>
      <c r="B3" s="2" t="s">
        <v>3</v>
      </c>
      <c r="C3" s="3">
        <v>7426</v>
      </c>
      <c r="D3" s="3">
        <v>1440</v>
      </c>
    </row>
    <row r="4" spans="1:4" x14ac:dyDescent="0.45">
      <c r="A4" s="17">
        <v>2</v>
      </c>
      <c r="B4" s="2" t="s">
        <v>1</v>
      </c>
      <c r="C4" s="3">
        <v>14369</v>
      </c>
      <c r="D4" s="3">
        <v>635</v>
      </c>
    </row>
    <row r="5" spans="1:4" x14ac:dyDescent="0.45">
      <c r="A5" s="17">
        <v>3</v>
      </c>
      <c r="B5" s="2" t="s">
        <v>7</v>
      </c>
      <c r="C5" s="3">
        <v>1647</v>
      </c>
      <c r="D5" s="3">
        <v>591</v>
      </c>
    </row>
    <row r="6" spans="1:4" x14ac:dyDescent="0.45">
      <c r="A6" s="17">
        <v>4</v>
      </c>
      <c r="B6" s="2" t="s">
        <v>16</v>
      </c>
      <c r="C6" s="3">
        <v>558</v>
      </c>
      <c r="D6" s="3">
        <v>557</v>
      </c>
    </row>
    <row r="7" spans="1:4" x14ac:dyDescent="0.45">
      <c r="A7" s="17">
        <v>5</v>
      </c>
      <c r="B7" s="2" t="s">
        <v>14</v>
      </c>
      <c r="C7" s="3">
        <v>495</v>
      </c>
      <c r="D7" s="3">
        <v>495</v>
      </c>
    </row>
    <row r="8" spans="1:4" x14ac:dyDescent="0.45">
      <c r="A8" s="17">
        <v>6</v>
      </c>
      <c r="B8" s="2" t="s">
        <v>12</v>
      </c>
      <c r="C8" s="3">
        <v>745</v>
      </c>
      <c r="D8" s="3">
        <v>344</v>
      </c>
    </row>
    <row r="9" spans="1:4" x14ac:dyDescent="0.45">
      <c r="A9" s="17">
        <v>7</v>
      </c>
      <c r="B9" s="2" t="s">
        <v>15</v>
      </c>
      <c r="C9" s="3">
        <v>515</v>
      </c>
      <c r="D9" s="3">
        <v>332</v>
      </c>
    </row>
    <row r="10" spans="1:4" x14ac:dyDescent="0.45">
      <c r="A10" s="17">
        <v>8</v>
      </c>
      <c r="B10" s="2" t="s">
        <v>4</v>
      </c>
      <c r="C10" s="3">
        <v>2550</v>
      </c>
      <c r="D10" s="3">
        <v>323</v>
      </c>
    </row>
    <row r="11" spans="1:4" x14ac:dyDescent="0.45">
      <c r="A11" s="17">
        <v>9</v>
      </c>
      <c r="B11" s="2" t="s">
        <v>18</v>
      </c>
      <c r="C11" s="3">
        <v>269</v>
      </c>
      <c r="D11" s="3">
        <v>263</v>
      </c>
    </row>
    <row r="12" spans="1:4" x14ac:dyDescent="0.45">
      <c r="A12" s="17">
        <v>10</v>
      </c>
      <c r="B12" s="2" t="s">
        <v>6</v>
      </c>
      <c r="C12" s="3">
        <v>2140</v>
      </c>
      <c r="D12" s="3">
        <v>255</v>
      </c>
    </row>
    <row r="13" spans="1:4" x14ac:dyDescent="0.45">
      <c r="A13" s="2"/>
      <c r="B13" s="2" t="s">
        <v>27</v>
      </c>
      <c r="C13" s="3">
        <f>C14-SUM(C3:C12)</f>
        <v>43132</v>
      </c>
      <c r="D13" s="3">
        <f>D14-SUM(D3:D12)</f>
        <v>6377</v>
      </c>
    </row>
    <row r="14" spans="1:4" x14ac:dyDescent="0.45">
      <c r="A14" s="2"/>
      <c r="B14" s="2" t="s">
        <v>29</v>
      </c>
      <c r="C14" s="3">
        <v>73846</v>
      </c>
      <c r="D14" s="3">
        <v>11612</v>
      </c>
    </row>
  </sheetData>
  <sortState ref="B2:F11">
    <sortCondition descending="1" ref="D1"/>
  </sortState>
  <phoneticPr fontId="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D18" sqref="D18"/>
    </sheetView>
  </sheetViews>
  <sheetFormatPr defaultRowHeight="18" x14ac:dyDescent="0.45"/>
  <cols>
    <col min="1" max="1" width="8.5" bestFit="1" customWidth="1"/>
    <col min="2" max="2" width="9.796875" bestFit="1" customWidth="1"/>
    <col min="3" max="3" width="10.3984375" bestFit="1" customWidth="1"/>
    <col min="4" max="4" width="11.19921875" bestFit="1" customWidth="1"/>
    <col min="5" max="5" width="19" bestFit="1" customWidth="1"/>
    <col min="6" max="6" width="15.09765625" bestFit="1" customWidth="1"/>
    <col min="7" max="7" width="9.296875" bestFit="1" customWidth="1"/>
  </cols>
  <sheetData>
    <row r="1" spans="1:7" x14ac:dyDescent="0.45">
      <c r="A1" t="s">
        <v>147</v>
      </c>
    </row>
    <row r="2" spans="1:7" x14ac:dyDescent="0.45">
      <c r="A2" s="14" t="s">
        <v>0</v>
      </c>
      <c r="B2" s="14" t="s">
        <v>49</v>
      </c>
      <c r="C2" s="14" t="s">
        <v>23</v>
      </c>
      <c r="D2" s="14" t="s">
        <v>40</v>
      </c>
      <c r="E2" s="14" t="s">
        <v>39</v>
      </c>
      <c r="F2" s="14" t="s">
        <v>38</v>
      </c>
      <c r="G2" s="14" t="s">
        <v>37</v>
      </c>
    </row>
    <row r="3" spans="1:7" x14ac:dyDescent="0.45">
      <c r="A3" s="2" t="s">
        <v>30</v>
      </c>
      <c r="B3" s="2" t="s">
        <v>1</v>
      </c>
      <c r="C3" s="3">
        <v>14111</v>
      </c>
      <c r="D3" s="3">
        <v>146</v>
      </c>
      <c r="E3" s="3">
        <v>183</v>
      </c>
      <c r="F3" s="3">
        <v>907</v>
      </c>
      <c r="G3" s="3">
        <f t="shared" ref="G3:G9" si="0">C3-SUM(D3:F3)</f>
        <v>12875</v>
      </c>
    </row>
    <row r="4" spans="1:7" x14ac:dyDescent="0.45">
      <c r="A4" s="2" t="s">
        <v>31</v>
      </c>
      <c r="B4" s="2" t="s">
        <v>1</v>
      </c>
      <c r="C4" s="3">
        <v>15230</v>
      </c>
      <c r="D4" s="3">
        <v>259</v>
      </c>
      <c r="E4" s="3">
        <v>334</v>
      </c>
      <c r="F4" s="3">
        <v>884</v>
      </c>
      <c r="G4" s="3">
        <f t="shared" si="0"/>
        <v>13753</v>
      </c>
    </row>
    <row r="5" spans="1:7" x14ac:dyDescent="0.45">
      <c r="A5" s="2" t="s">
        <v>32</v>
      </c>
      <c r="B5" s="2" t="s">
        <v>1</v>
      </c>
      <c r="C5" s="3">
        <v>14356</v>
      </c>
      <c r="D5" s="3">
        <v>487</v>
      </c>
      <c r="E5" s="3">
        <v>706</v>
      </c>
      <c r="F5" s="3">
        <v>1213</v>
      </c>
      <c r="G5" s="3">
        <f t="shared" si="0"/>
        <v>11950</v>
      </c>
    </row>
    <row r="6" spans="1:7" x14ac:dyDescent="0.45">
      <c r="A6" s="2" t="s">
        <v>33</v>
      </c>
      <c r="B6" s="2" t="s">
        <v>1</v>
      </c>
      <c r="C6" s="3">
        <v>13841</v>
      </c>
      <c r="D6" s="3">
        <v>553</v>
      </c>
      <c r="E6" s="3">
        <v>957</v>
      </c>
      <c r="F6" s="3">
        <v>1093</v>
      </c>
      <c r="G6" s="3">
        <f t="shared" si="0"/>
        <v>11238</v>
      </c>
    </row>
    <row r="7" spans="1:7" x14ac:dyDescent="0.45">
      <c r="A7" s="2" t="s">
        <v>34</v>
      </c>
      <c r="B7" s="2" t="s">
        <v>1</v>
      </c>
      <c r="C7" s="3">
        <v>14089</v>
      </c>
      <c r="D7" s="3">
        <v>654</v>
      </c>
      <c r="E7" s="3">
        <v>1132</v>
      </c>
      <c r="F7" s="3">
        <v>931</v>
      </c>
      <c r="G7" s="3">
        <f t="shared" si="0"/>
        <v>11372</v>
      </c>
    </row>
    <row r="8" spans="1:7" x14ac:dyDescent="0.45">
      <c r="A8" s="2" t="s">
        <v>35</v>
      </c>
      <c r="B8" s="2" t="s">
        <v>1</v>
      </c>
      <c r="C8" s="3">
        <v>14338</v>
      </c>
      <c r="D8" s="3">
        <v>833</v>
      </c>
      <c r="E8" s="3">
        <v>787</v>
      </c>
      <c r="F8" s="3">
        <v>682</v>
      </c>
      <c r="G8" s="3">
        <f t="shared" si="0"/>
        <v>12036</v>
      </c>
    </row>
    <row r="9" spans="1:7" x14ac:dyDescent="0.45">
      <c r="A9" s="2" t="s">
        <v>36</v>
      </c>
      <c r="B9" s="2" t="s">
        <v>1</v>
      </c>
      <c r="C9" s="3">
        <v>14369</v>
      </c>
      <c r="D9" s="3">
        <v>942</v>
      </c>
      <c r="E9" s="3">
        <v>862</v>
      </c>
      <c r="F9" s="3">
        <v>635</v>
      </c>
      <c r="G9" s="3">
        <f t="shared" si="0"/>
        <v>11930</v>
      </c>
    </row>
  </sheetData>
  <phoneticPr fontId="4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E16" sqref="E16"/>
    </sheetView>
  </sheetViews>
  <sheetFormatPr defaultRowHeight="18" x14ac:dyDescent="0.45"/>
  <cols>
    <col min="1" max="1" width="8.5" bestFit="1" customWidth="1"/>
    <col min="2" max="2" width="10.296875" bestFit="1" customWidth="1"/>
    <col min="3" max="3" width="10.3984375" bestFit="1" customWidth="1"/>
    <col min="4" max="4" width="11.19921875" bestFit="1" customWidth="1"/>
    <col min="5" max="5" width="19" bestFit="1" customWidth="1"/>
    <col min="6" max="6" width="15.09765625" bestFit="1" customWidth="1"/>
    <col min="7" max="7" width="9.296875" bestFit="1" customWidth="1"/>
  </cols>
  <sheetData>
    <row r="1" spans="1:7" x14ac:dyDescent="0.45">
      <c r="A1" t="s">
        <v>146</v>
      </c>
    </row>
    <row r="2" spans="1:7" x14ac:dyDescent="0.45">
      <c r="A2" s="14" t="s">
        <v>0</v>
      </c>
      <c r="B2" s="14" t="s">
        <v>49</v>
      </c>
      <c r="C2" s="14" t="s">
        <v>23</v>
      </c>
      <c r="D2" s="14" t="s">
        <v>40</v>
      </c>
      <c r="E2" s="14" t="s">
        <v>39</v>
      </c>
      <c r="F2" s="14" t="s">
        <v>38</v>
      </c>
      <c r="G2" s="14" t="s">
        <v>37</v>
      </c>
    </row>
    <row r="3" spans="1:7" x14ac:dyDescent="0.45">
      <c r="A3" s="2" t="s">
        <v>30</v>
      </c>
      <c r="B3" s="2" t="s">
        <v>2</v>
      </c>
      <c r="C3" s="3">
        <v>7544</v>
      </c>
      <c r="D3" s="3">
        <v>112</v>
      </c>
      <c r="E3" s="3">
        <v>315</v>
      </c>
      <c r="F3" s="3">
        <v>216</v>
      </c>
      <c r="G3" s="3">
        <f t="shared" ref="G3:G9" si="0">C3-SUM(D3:F3)</f>
        <v>6901</v>
      </c>
    </row>
    <row r="4" spans="1:7" x14ac:dyDescent="0.45">
      <c r="A4" s="2" t="s">
        <v>31</v>
      </c>
      <c r="B4" s="2" t="s">
        <v>2</v>
      </c>
      <c r="C4" s="3">
        <v>7880</v>
      </c>
      <c r="D4" s="3">
        <v>209</v>
      </c>
      <c r="E4" s="3">
        <v>468</v>
      </c>
      <c r="F4" s="3">
        <v>272</v>
      </c>
      <c r="G4" s="3">
        <f t="shared" si="0"/>
        <v>6931</v>
      </c>
    </row>
    <row r="5" spans="1:7" x14ac:dyDescent="0.45">
      <c r="A5" s="2" t="s">
        <v>32</v>
      </c>
      <c r="B5" s="2" t="s">
        <v>2</v>
      </c>
      <c r="C5" s="3">
        <v>8389</v>
      </c>
      <c r="D5" s="3">
        <v>408</v>
      </c>
      <c r="E5" s="3">
        <v>524</v>
      </c>
      <c r="F5" s="3">
        <v>133</v>
      </c>
      <c r="G5" s="3">
        <f t="shared" si="0"/>
        <v>7324</v>
      </c>
    </row>
    <row r="6" spans="1:7" x14ac:dyDescent="0.45">
      <c r="A6" s="2" t="s">
        <v>33</v>
      </c>
      <c r="B6" s="2" t="s">
        <v>2</v>
      </c>
      <c r="C6" s="3">
        <v>8120</v>
      </c>
      <c r="D6" s="3">
        <v>541</v>
      </c>
      <c r="E6" s="3">
        <v>455</v>
      </c>
      <c r="F6" s="3">
        <v>210</v>
      </c>
      <c r="G6" s="3">
        <f t="shared" si="0"/>
        <v>6914</v>
      </c>
    </row>
    <row r="7" spans="1:7" x14ac:dyDescent="0.45">
      <c r="A7" s="2" t="s">
        <v>34</v>
      </c>
      <c r="B7" s="2" t="s">
        <v>2</v>
      </c>
      <c r="C7" s="3">
        <v>8813</v>
      </c>
      <c r="D7" s="3">
        <v>571</v>
      </c>
      <c r="E7" s="3">
        <v>561</v>
      </c>
      <c r="F7" s="3">
        <v>225</v>
      </c>
      <c r="G7" s="3">
        <f t="shared" si="0"/>
        <v>7456</v>
      </c>
    </row>
    <row r="8" spans="1:7" x14ac:dyDescent="0.45">
      <c r="A8" s="2" t="s">
        <v>35</v>
      </c>
      <c r="B8" s="2" t="s">
        <v>2</v>
      </c>
      <c r="C8" s="3">
        <v>8822</v>
      </c>
      <c r="D8" s="3">
        <v>642</v>
      </c>
      <c r="E8" s="3">
        <v>457</v>
      </c>
      <c r="F8" s="3">
        <v>191</v>
      </c>
      <c r="G8" s="3">
        <f t="shared" si="0"/>
        <v>7532</v>
      </c>
    </row>
    <row r="9" spans="1:7" x14ac:dyDescent="0.45">
      <c r="A9" s="2" t="s">
        <v>36</v>
      </c>
      <c r="B9" s="2" t="s">
        <v>2</v>
      </c>
      <c r="C9" s="3">
        <v>8316</v>
      </c>
      <c r="D9" s="3">
        <v>720</v>
      </c>
      <c r="E9" s="3">
        <v>490</v>
      </c>
      <c r="F9" s="3">
        <v>154</v>
      </c>
      <c r="G9" s="3">
        <f t="shared" si="0"/>
        <v>6952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データ説明</vt:lpstr>
      <vt:lpstr>3_1_1</vt:lpstr>
      <vt:lpstr>3_1_2</vt:lpstr>
      <vt:lpstr>3_2_1</vt:lpstr>
      <vt:lpstr>3_2_2</vt:lpstr>
      <vt:lpstr>3_2_3</vt:lpstr>
      <vt:lpstr>3_2_4</vt:lpstr>
      <vt:lpstr>3_2_5_Elsevier</vt:lpstr>
      <vt:lpstr>3_2_5_SPRINGER</vt:lpstr>
      <vt:lpstr>3_2_5_Wiley</vt:lpstr>
      <vt:lpstr>3_2_5_TF</vt:lpstr>
      <vt:lpstr>3_2_5_ACS</vt:lpstr>
      <vt:lpstr>3_2_5_NPG</vt:lpstr>
      <vt:lpstr>3_3_1</vt:lpstr>
      <vt:lpstr>3_3_2</vt:lpstr>
      <vt:lpstr>3_4_1</vt:lpstr>
      <vt:lpstr>3_5_1</vt:lpstr>
      <vt:lpstr>3_5_2</vt:lpstr>
      <vt:lpstr>3_5_3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2021-09-16T06:43:04Z</dcterms:modified>
</cp:coreProperties>
</file>